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สขร\"/>
    </mc:Choice>
  </mc:AlternateContent>
  <xr:revisionPtr revIDLastSave="0" documentId="13_ncr:1_{1C5872DA-207C-4C54-AF1B-00DA53C8F50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สรุปผลการจัดซื้อจัดจ้าง 68" sheetId="63" r:id="rId1"/>
    <sheet name="ตต 67" sheetId="41" r:id="rId2"/>
    <sheet name="พย 67" sheetId="49" r:id="rId3"/>
    <sheet name="ธค 67 " sheetId="51" r:id="rId4"/>
    <sheet name="มค 68" sheetId="52" r:id="rId5"/>
    <sheet name="กพ 68 " sheetId="54" r:id="rId6"/>
    <sheet name="มีค 68" sheetId="56" r:id="rId7"/>
    <sheet name="เม.ย. 68" sheetId="57" r:id="rId8"/>
    <sheet name="พ.ค. 68 " sheetId="58" r:id="rId9"/>
    <sheet name="มิ.ย. 68 " sheetId="59" r:id="rId10"/>
    <sheet name="ก ค. 68" sheetId="60" r:id="rId11"/>
    <sheet name="ส ค. 68" sheetId="61" r:id="rId12"/>
    <sheet name="ก.ย. 68 " sheetId="62" r:id="rId13"/>
    <sheet name="Sheet1" sheetId="53" r:id="rId14"/>
  </sheets>
  <definedNames>
    <definedName name="_xlnm.Print_Area" localSheetId="10">'ก ค. 68'!$A$1:$L$43</definedName>
    <definedName name="_xlnm.Print_Area" localSheetId="12">'ก.ย. 68 '!$A$1:$L$21</definedName>
    <definedName name="_xlnm.Print_Area" localSheetId="5">'กพ 68 '!$A$1:$M$32</definedName>
    <definedName name="_xlnm.Print_Area" localSheetId="1">'ตต 67'!$A$1:$L$20</definedName>
    <definedName name="_xlnm.Print_Area" localSheetId="3">'ธค 67 '!$A$1:$L$31</definedName>
    <definedName name="_xlnm.Print_Area" localSheetId="8">'พ.ค. 68 '!$A$1:$M$44</definedName>
    <definedName name="_xlnm.Print_Area" localSheetId="2">'พย 67'!$A$1:$L$27</definedName>
    <definedName name="_xlnm.Print_Area" localSheetId="4">'มค 68'!$A$1:$L$52</definedName>
    <definedName name="_xlnm.Print_Area" localSheetId="9">'มิ.ย. 68 '!$A$1:$L$30</definedName>
    <definedName name="_xlnm.Print_Area" localSheetId="6">'มีค 68'!$A$1:$L$48</definedName>
    <definedName name="_xlnm.Print_Area" localSheetId="7">'เม.ย. 68'!$A$1:$M$49</definedName>
    <definedName name="_xlnm.Print_Area" localSheetId="11">'ส ค. 68'!$A$1:$M$34</definedName>
    <definedName name="_xlnm.Print_Titles" localSheetId="10">'ก ค. 68'!$1:$6</definedName>
    <definedName name="_xlnm.Print_Titles" localSheetId="12">'ก.ย. 68 '!$1:$6</definedName>
    <definedName name="_xlnm.Print_Titles" localSheetId="5">'กพ 68 '!$1:$6</definedName>
    <definedName name="_xlnm.Print_Titles" localSheetId="3">'ธค 67 '!$1:$6</definedName>
    <definedName name="_xlnm.Print_Titles" localSheetId="8">'พ.ค. 68 '!$1:$6</definedName>
    <definedName name="_xlnm.Print_Titles" localSheetId="2">'พย 67'!$1:$6</definedName>
    <definedName name="_xlnm.Print_Titles" localSheetId="4">'มค 68'!$1:$6</definedName>
    <definedName name="_xlnm.Print_Titles" localSheetId="9">'มิ.ย. 68 '!$1:$6</definedName>
    <definedName name="_xlnm.Print_Titles" localSheetId="6">'มีค 68'!$1:$6</definedName>
    <definedName name="_xlnm.Print_Titles" localSheetId="7">'เม.ย. 68'!$1:$6</definedName>
    <definedName name="_xlnm.Print_Titles" localSheetId="11">'ส ค. 68'!$1:$6</definedName>
    <definedName name="_xlnm.Print_Titles" localSheetId="0">'สรุปผลการจัดซื้อจัดจ้าง 68'!$1:$3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63" l="1"/>
  <c r="E4" i="63"/>
  <c r="E6" i="63" s="1" a="1"/>
  <c r="E6" i="63" s="1"/>
  <c r="E8" i="63"/>
  <c r="I39" i="52"/>
  <c r="C39" i="52"/>
  <c r="C20" i="51"/>
  <c r="I20" i="51"/>
  <c r="I16" i="49"/>
  <c r="C16" i="49"/>
  <c r="I12" i="41"/>
  <c r="D12" i="41"/>
  <c r="C12" i="41"/>
  <c r="L14" i="62"/>
  <c r="L25" i="61"/>
  <c r="L35" i="60"/>
  <c r="L20" i="59"/>
  <c r="L34" i="58"/>
  <c r="L38" i="57"/>
  <c r="L38" i="56"/>
  <c r="L20" i="54"/>
  <c r="L39" i="52"/>
  <c r="L20" i="51"/>
  <c r="L16" i="49"/>
  <c r="D4" i="63" s="1"/>
  <c r="D6" i="63" s="1"/>
  <c r="L12" i="41"/>
  <c r="C6" i="63"/>
  <c r="G14" i="62"/>
  <c r="H11" i="62"/>
  <c r="I11" i="62"/>
  <c r="H12" i="62"/>
  <c r="I12" i="62"/>
  <c r="H13" i="62"/>
  <c r="I13" i="62"/>
  <c r="D14" i="62"/>
  <c r="C14" i="62"/>
  <c r="I10" i="62"/>
  <c r="H10" i="62"/>
  <c r="I9" i="62"/>
  <c r="H9" i="62"/>
  <c r="I8" i="62"/>
  <c r="H8" i="62"/>
  <c r="I7" i="62"/>
  <c r="H7" i="62"/>
  <c r="H7" i="60"/>
  <c r="I18" i="60"/>
  <c r="H18" i="60"/>
  <c r="I17" i="60"/>
  <c r="H17" i="60"/>
  <c r="I16" i="60"/>
  <c r="H16" i="60"/>
  <c r="I15" i="60"/>
  <c r="H15" i="60"/>
  <c r="I14" i="60"/>
  <c r="H14" i="60"/>
  <c r="I13" i="60"/>
  <c r="H13" i="60"/>
  <c r="I12" i="60"/>
  <c r="H12" i="60"/>
  <c r="I11" i="60"/>
  <c r="H11" i="60"/>
  <c r="I10" i="60"/>
  <c r="H10" i="60"/>
  <c r="I27" i="60"/>
  <c r="H27" i="60"/>
  <c r="I26" i="60"/>
  <c r="H26" i="60"/>
  <c r="I25" i="60"/>
  <c r="H25" i="60"/>
  <c r="I24" i="60"/>
  <c r="H24" i="60"/>
  <c r="I23" i="60"/>
  <c r="H23" i="60"/>
  <c r="I22" i="60"/>
  <c r="H22" i="60"/>
  <c r="I21" i="60"/>
  <c r="H21" i="60"/>
  <c r="I20" i="60"/>
  <c r="H20" i="60"/>
  <c r="I19" i="60"/>
  <c r="H19" i="60"/>
  <c r="G25" i="61"/>
  <c r="D25" i="61"/>
  <c r="C25" i="61"/>
  <c r="I24" i="61"/>
  <c r="H24" i="61"/>
  <c r="I23" i="61"/>
  <c r="H23" i="61"/>
  <c r="I22" i="61"/>
  <c r="H22" i="61"/>
  <c r="I21" i="61"/>
  <c r="H21" i="61"/>
  <c r="I20" i="61"/>
  <c r="H20" i="61"/>
  <c r="I19" i="61"/>
  <c r="H19" i="61"/>
  <c r="I18" i="61"/>
  <c r="H18" i="61"/>
  <c r="I17" i="61"/>
  <c r="H17" i="61"/>
  <c r="I16" i="61"/>
  <c r="H16" i="61"/>
  <c r="I15" i="61"/>
  <c r="H15" i="61"/>
  <c r="I14" i="61"/>
  <c r="H14" i="61"/>
  <c r="I13" i="61"/>
  <c r="H13" i="61"/>
  <c r="I12" i="61"/>
  <c r="H12" i="61"/>
  <c r="I11" i="61"/>
  <c r="H11" i="61"/>
  <c r="I10" i="61"/>
  <c r="H10" i="61"/>
  <c r="I9" i="61"/>
  <c r="H9" i="61"/>
  <c r="I8" i="61"/>
  <c r="H8" i="61"/>
  <c r="I7" i="61"/>
  <c r="H7" i="61"/>
  <c r="I33" i="60"/>
  <c r="H33" i="60"/>
  <c r="I32" i="60"/>
  <c r="H32" i="60"/>
  <c r="I31" i="60"/>
  <c r="H31" i="60"/>
  <c r="I30" i="60"/>
  <c r="H30" i="60"/>
  <c r="I29" i="60"/>
  <c r="H29" i="60"/>
  <c r="I28" i="60"/>
  <c r="H28" i="60"/>
  <c r="G35" i="60"/>
  <c r="D35" i="60"/>
  <c r="C35" i="60"/>
  <c r="I34" i="60"/>
  <c r="H34" i="60"/>
  <c r="I9" i="60"/>
  <c r="H9" i="60"/>
  <c r="I8" i="60"/>
  <c r="H8" i="60"/>
  <c r="I7" i="60"/>
  <c r="G20" i="59"/>
  <c r="D20" i="59"/>
  <c r="C20" i="59"/>
  <c r="I19" i="59"/>
  <c r="H19" i="59"/>
  <c r="I18" i="59"/>
  <c r="H18" i="59"/>
  <c r="I17" i="59"/>
  <c r="H17" i="59"/>
  <c r="I16" i="59"/>
  <c r="H16" i="59"/>
  <c r="I15" i="59"/>
  <c r="H15" i="59"/>
  <c r="I14" i="59"/>
  <c r="H14" i="59"/>
  <c r="I13" i="59"/>
  <c r="H13" i="59"/>
  <c r="I12" i="59"/>
  <c r="H12" i="59"/>
  <c r="I11" i="59"/>
  <c r="H11" i="59"/>
  <c r="I10" i="59"/>
  <c r="H10" i="59"/>
  <c r="I9" i="59"/>
  <c r="H9" i="59"/>
  <c r="I8" i="59"/>
  <c r="H8" i="59"/>
  <c r="I7" i="59"/>
  <c r="H7" i="59"/>
  <c r="G34" i="58"/>
  <c r="D34" i="58"/>
  <c r="C34" i="58"/>
  <c r="I33" i="58"/>
  <c r="H33" i="58"/>
  <c r="I32" i="58"/>
  <c r="H32" i="58"/>
  <c r="I31" i="58"/>
  <c r="H31" i="58"/>
  <c r="I30" i="58"/>
  <c r="H30" i="58"/>
  <c r="I29" i="58"/>
  <c r="H29" i="58"/>
  <c r="I28" i="58"/>
  <c r="H28" i="58"/>
  <c r="I27" i="58"/>
  <c r="H27" i="58"/>
  <c r="I26" i="58"/>
  <c r="H26" i="58"/>
  <c r="I25" i="58"/>
  <c r="H25" i="58"/>
  <c r="I24" i="58"/>
  <c r="H24" i="58"/>
  <c r="I23" i="58"/>
  <c r="H23" i="58"/>
  <c r="I22" i="58"/>
  <c r="H22" i="58"/>
  <c r="I21" i="58"/>
  <c r="H21" i="58"/>
  <c r="I20" i="58"/>
  <c r="H20" i="58"/>
  <c r="I19" i="58"/>
  <c r="H19" i="58"/>
  <c r="I18" i="58"/>
  <c r="H18" i="58"/>
  <c r="I17" i="58"/>
  <c r="H17" i="58"/>
  <c r="I16" i="58"/>
  <c r="H16" i="58"/>
  <c r="I15" i="58"/>
  <c r="H15" i="58"/>
  <c r="I14" i="58"/>
  <c r="H14" i="58"/>
  <c r="I13" i="58"/>
  <c r="H13" i="58"/>
  <c r="I12" i="58"/>
  <c r="H12" i="58"/>
  <c r="I11" i="58"/>
  <c r="H11" i="58"/>
  <c r="I10" i="58"/>
  <c r="H10" i="58"/>
  <c r="I9" i="58"/>
  <c r="H9" i="58"/>
  <c r="I8" i="58"/>
  <c r="H8" i="58"/>
  <c r="I7" i="58"/>
  <c r="H7" i="58"/>
  <c r="H33" i="56"/>
  <c r="H7" i="56"/>
  <c r="I7" i="56"/>
  <c r="H8" i="56"/>
  <c r="I8" i="56"/>
  <c r="H9" i="56"/>
  <c r="I9" i="56"/>
  <c r="H10" i="56"/>
  <c r="I10" i="56"/>
  <c r="H11" i="56"/>
  <c r="I11" i="56"/>
  <c r="H12" i="56"/>
  <c r="I12" i="56"/>
  <c r="H13" i="56"/>
  <c r="I13" i="56"/>
  <c r="H14" i="56"/>
  <c r="I14" i="56"/>
  <c r="H15" i="56"/>
  <c r="I15" i="56"/>
  <c r="H16" i="56"/>
  <c r="I16" i="56"/>
  <c r="H17" i="56"/>
  <c r="I17" i="56"/>
  <c r="H18" i="56"/>
  <c r="I18" i="56"/>
  <c r="H19" i="56"/>
  <c r="I19" i="56"/>
  <c r="H20" i="56"/>
  <c r="I20" i="56"/>
  <c r="H21" i="56"/>
  <c r="I21" i="56"/>
  <c r="H22" i="56"/>
  <c r="I22" i="56"/>
  <c r="H23" i="56"/>
  <c r="I23" i="56"/>
  <c r="H24" i="56"/>
  <c r="I24" i="56"/>
  <c r="H25" i="56"/>
  <c r="I25" i="56"/>
  <c r="H26" i="56"/>
  <c r="I26" i="56"/>
  <c r="H27" i="56"/>
  <c r="I27" i="56"/>
  <c r="H28" i="56"/>
  <c r="I28" i="56"/>
  <c r="H29" i="56"/>
  <c r="I29" i="56"/>
  <c r="H30" i="56"/>
  <c r="I30" i="56"/>
  <c r="H31" i="56"/>
  <c r="I31" i="56"/>
  <c r="H32" i="56"/>
  <c r="I32" i="56"/>
  <c r="I33" i="56"/>
  <c r="H34" i="56"/>
  <c r="I34" i="56"/>
  <c r="H35" i="56"/>
  <c r="I35" i="56"/>
  <c r="H36" i="56"/>
  <c r="I36" i="56"/>
  <c r="H37" i="56"/>
  <c r="I37" i="56"/>
  <c r="H31" i="57"/>
  <c r="H8" i="57"/>
  <c r="H9" i="57"/>
  <c r="H10" i="57"/>
  <c r="H11" i="57"/>
  <c r="H12" i="57"/>
  <c r="H13" i="57"/>
  <c r="H14" i="57"/>
  <c r="H15" i="57"/>
  <c r="H16" i="57"/>
  <c r="H17" i="57"/>
  <c r="H18" i="57"/>
  <c r="H19" i="57"/>
  <c r="H20" i="57"/>
  <c r="H21" i="57"/>
  <c r="H22" i="57"/>
  <c r="H23" i="57"/>
  <c r="H24" i="57"/>
  <c r="H25" i="57"/>
  <c r="H26" i="57"/>
  <c r="H27" i="57"/>
  <c r="H28" i="57"/>
  <c r="H29" i="57"/>
  <c r="H30" i="57"/>
  <c r="H32" i="57"/>
  <c r="H33" i="57"/>
  <c r="H34" i="57"/>
  <c r="H35" i="57"/>
  <c r="H36" i="57"/>
  <c r="H37" i="57"/>
  <c r="H7" i="57"/>
  <c r="I20" i="57"/>
  <c r="I19" i="57"/>
  <c r="I18" i="57"/>
  <c r="I17" i="57"/>
  <c r="I16" i="57"/>
  <c r="I15" i="57"/>
  <c r="I14" i="57"/>
  <c r="I13" i="57"/>
  <c r="I12" i="57"/>
  <c r="I11" i="57"/>
  <c r="I24" i="57"/>
  <c r="I23" i="57"/>
  <c r="I22" i="57"/>
  <c r="I21" i="57"/>
  <c r="I10" i="57"/>
  <c r="I9" i="57"/>
  <c r="I8" i="57"/>
  <c r="I7" i="57"/>
  <c r="G38" i="57"/>
  <c r="D38" i="57"/>
  <c r="C38" i="57"/>
  <c r="I37" i="57"/>
  <c r="I36" i="57"/>
  <c r="I35" i="57"/>
  <c r="I34" i="57"/>
  <c r="I33" i="57"/>
  <c r="I32" i="57"/>
  <c r="I31" i="57"/>
  <c r="I30" i="57"/>
  <c r="I29" i="57"/>
  <c r="I28" i="57"/>
  <c r="I27" i="57"/>
  <c r="I26" i="57"/>
  <c r="I25" i="57"/>
  <c r="G38" i="56"/>
  <c r="D38" i="56"/>
  <c r="C38" i="56"/>
  <c r="H7" i="54"/>
  <c r="I7" i="54"/>
  <c r="H8" i="54"/>
  <c r="I8" i="54"/>
  <c r="H9" i="54"/>
  <c r="I9" i="54"/>
  <c r="H10" i="54"/>
  <c r="I10" i="54"/>
  <c r="H11" i="54"/>
  <c r="I11" i="54"/>
  <c r="H12" i="54"/>
  <c r="I12" i="54"/>
  <c r="H13" i="54"/>
  <c r="I13" i="54"/>
  <c r="H14" i="54"/>
  <c r="I14" i="54"/>
  <c r="H15" i="54"/>
  <c r="I15" i="54"/>
  <c r="H16" i="54"/>
  <c r="I16" i="54"/>
  <c r="H17" i="54"/>
  <c r="I17" i="54"/>
  <c r="H18" i="54"/>
  <c r="I18" i="54"/>
  <c r="H19" i="54"/>
  <c r="I19" i="54"/>
  <c r="G20" i="54"/>
  <c r="D20" i="54"/>
  <c r="C20" i="54"/>
  <c r="G39" i="52"/>
  <c r="H38" i="52"/>
  <c r="I9" i="52"/>
  <c r="I10" i="52"/>
  <c r="I11" i="52"/>
  <c r="I12" i="52"/>
  <c r="I13" i="52"/>
  <c r="I14" i="52"/>
  <c r="I15" i="52"/>
  <c r="I16" i="52"/>
  <c r="I17" i="52"/>
  <c r="I18" i="52"/>
  <c r="I19" i="52"/>
  <c r="I20" i="52"/>
  <c r="I21" i="52"/>
  <c r="I22" i="52"/>
  <c r="I23" i="52"/>
  <c r="I24" i="52"/>
  <c r="I25" i="52"/>
  <c r="I26" i="52"/>
  <c r="I27" i="52"/>
  <c r="I28" i="52"/>
  <c r="I29" i="52"/>
  <c r="I30" i="52"/>
  <c r="I31" i="52"/>
  <c r="I32" i="52"/>
  <c r="I33" i="52"/>
  <c r="I34" i="52"/>
  <c r="I35" i="52"/>
  <c r="I36" i="52"/>
  <c r="I37" i="52"/>
  <c r="I38" i="52"/>
  <c r="H8" i="52"/>
  <c r="H9" i="52"/>
  <c r="H10" i="52"/>
  <c r="H11" i="52"/>
  <c r="H12" i="52"/>
  <c r="H13" i="52"/>
  <c r="H14" i="52"/>
  <c r="H15" i="52"/>
  <c r="H16" i="52"/>
  <c r="H17" i="52"/>
  <c r="H18" i="52"/>
  <c r="H19" i="52"/>
  <c r="H20" i="52"/>
  <c r="H21" i="52"/>
  <c r="H22" i="52"/>
  <c r="H23" i="52"/>
  <c r="H24" i="52"/>
  <c r="H25" i="52"/>
  <c r="H26" i="52"/>
  <c r="H27" i="52"/>
  <c r="H28" i="52"/>
  <c r="H29" i="52"/>
  <c r="H30" i="52"/>
  <c r="H31" i="52"/>
  <c r="H32" i="52"/>
  <c r="H33" i="52"/>
  <c r="H34" i="52"/>
  <c r="H35" i="52"/>
  <c r="H36" i="52"/>
  <c r="H37" i="52"/>
  <c r="H7" i="52"/>
  <c r="I8" i="52"/>
  <c r="I7" i="52"/>
  <c r="D39" i="52"/>
  <c r="I17" i="51"/>
  <c r="I18" i="51"/>
  <c r="I19" i="51"/>
  <c r="I8" i="51"/>
  <c r="I9" i="51"/>
  <c r="I10" i="51"/>
  <c r="I11" i="51"/>
  <c r="I12" i="51"/>
  <c r="I13" i="51"/>
  <c r="I14" i="51"/>
  <c r="I15" i="51"/>
  <c r="I16" i="51"/>
  <c r="I7" i="51"/>
  <c r="H8" i="51"/>
  <c r="H9" i="51"/>
  <c r="H10" i="51"/>
  <c r="H11" i="51"/>
  <c r="H12" i="51"/>
  <c r="H13" i="51"/>
  <c r="H14" i="51"/>
  <c r="H15" i="51"/>
  <c r="H16" i="51"/>
  <c r="H17" i="51"/>
  <c r="H18" i="51"/>
  <c r="H19" i="51"/>
  <c r="H7" i="51"/>
  <c r="G20" i="51"/>
  <c r="D20" i="51"/>
  <c r="H8" i="49"/>
  <c r="H9" i="49"/>
  <c r="H10" i="49"/>
  <c r="H11" i="49"/>
  <c r="H12" i="49"/>
  <c r="H13" i="49"/>
  <c r="H14" i="49"/>
  <c r="H15" i="49"/>
  <c r="H7" i="49"/>
  <c r="G16" i="49"/>
  <c r="D16" i="49"/>
  <c r="H11" i="41"/>
  <c r="I8" i="41"/>
  <c r="I9" i="41"/>
  <c r="I10" i="41"/>
  <c r="I11" i="41"/>
  <c r="I7" i="41"/>
  <c r="H8" i="41"/>
  <c r="H9" i="41"/>
  <c r="H10" i="41"/>
  <c r="H7" i="41"/>
  <c r="I14" i="62" l="1"/>
  <c r="I25" i="61"/>
  <c r="I35" i="60"/>
  <c r="I20" i="59"/>
  <c r="I34" i="58"/>
  <c r="I38" i="57"/>
  <c r="I38" i="56"/>
  <c r="I20" i="54"/>
  <c r="G12" i="4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<sst xmlns="http://schemas.openxmlformats.org/spreadsheetml/2006/main" count="1545" uniqueCount="552">
  <si>
    <t>ราคากลาง</t>
  </si>
  <si>
    <t>ผู้เสนอราคาและราคาที่เสนอ</t>
  </si>
  <si>
    <t>เฉพาะเจาะจง</t>
  </si>
  <si>
    <t>คุณสมบัติตรงตามข้อกำหนด</t>
  </si>
  <si>
    <t>วิทยาลัยพยาบาลบรมราชชนนี สุราษฎร์ธานี</t>
  </si>
  <si>
    <t>รวมเป็นเงินทั้งสิ้น</t>
  </si>
  <si>
    <t>ลำดับ</t>
  </si>
  <si>
    <t>งานที่จัดซื้อจัดจ้าง</t>
  </si>
  <si>
    <t>วงเงินที่จะซื้อหรือจ้าง</t>
  </si>
  <si>
    <t>วิธีซื้อหรือจ้าง</t>
  </si>
  <si>
    <t>ผู้ได้รับการคัดเลือกและราคาที่ตกลงซื้อหรือจ้าง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</si>
  <si>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</si>
  <si>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</si>
  <si>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ช่างเล็กค้าวัสดุ</t>
  </si>
  <si>
    <t>ร้านธีรยุทธ รุ่งเรือง</t>
  </si>
  <si>
    <t>พงษ์เจริญเครื่องเย็น</t>
  </si>
  <si>
    <t>ธณะ เทรดดิ้ง</t>
  </si>
  <si>
    <t>อินโฟกัส ดีไซน์</t>
  </si>
  <si>
    <t>ม่านสยาม</t>
  </si>
  <si>
    <t>โรงพิมพ์เลิศไชย</t>
  </si>
  <si>
    <t>อ่าวไทย เซฟตี้</t>
  </si>
  <si>
    <t>นายพันธรัตน์  แก้วเกลี้ยง</t>
  </si>
  <si>
    <t xml:space="preserve"> สรุปผลการดำเนินการจัดซื้อจัดจ้างในรอบเดือนตุลาคม พ.ศ. 2567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</si>
  <si>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</si>
  <si>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</si>
  <si>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</si>
  <si>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</si>
  <si>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</si>
  <si>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</si>
  <si>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</si>
  <si>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</si>
  <si>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</si>
  <si>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</si>
  <si>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วันที่ 4 เดือนพฤศจิกายน พ.ศ. 2567 (1)</t>
  </si>
  <si>
    <t>บริษัท ไพโอเนียร์ลิฟท์แอนด์เครน จำกัด</t>
  </si>
  <si>
    <t>บริษัท โคเน่ จำกัด (มหาชน)</t>
  </si>
  <si>
    <t>ห้างหุ้นส่วนจำกัด สุราษฎร์พอยเตอร์</t>
  </si>
  <si>
    <t>ร้าน ท๊อป เซอร์วิส  โอ.เอ</t>
  </si>
  <si>
    <t>บริษัท ทริปเปิลที บรอดแบนด์  จำกัด (มหาชน)</t>
  </si>
  <si>
    <t>17/2568</t>
  </si>
  <si>
    <t>16/2568</t>
  </si>
  <si>
    <t>21/2568</t>
  </si>
  <si>
    <t>22/2567</t>
  </si>
  <si>
    <t>15/2568</t>
  </si>
  <si>
    <t>วันที่ 6 เดือนธันวาคม พ.ศ. 2567 (1)</t>
  </si>
  <si>
    <t>e-bidding</t>
  </si>
  <si>
    <t>บริษัท โตโยต้าสุราษฎร์ธานีผู้จำหน่ายโตโยต้า จำกัด</t>
  </si>
  <si>
    <t>ห้างหุ้นส่วนจำกัด พุฒิภัทร ทรานสปอร์ต</t>
  </si>
  <si>
    <t>นายวิทวัส  ทิพย์จักษุ</t>
  </si>
  <si>
    <t>ร้านพงษ์เจริญเครื่องเย็น</t>
  </si>
  <si>
    <t>ร้าน เอฟที อิเลคตริคอล เซอร์วิส</t>
  </si>
  <si>
    <t>บริษัท เค.พี.เอส. พรีเมี่ยม โปรดักส์ จำกัด</t>
  </si>
  <si>
    <t>บริษัท อัพไรท์ ซิมมูเลชั่น  จำกัด</t>
  </si>
  <si>
    <t>จ้างซ่อมรถตู้โดยสาร เลขทะเบียน นข 6616 สฎ. โครงการศูนย์ศึกษาอาศัยเพื่อสนับสนุนการเรียนการสอนและการปฏิบัติงาน ประจำปีงบประมาณ 2568</t>
  </si>
  <si>
    <t xml:space="preserve">จ้างเช่าเหมารถตู้โดยสารปรับอากาศพร้อมน้ำมันเชื้อเพลิงในการศึกษาดูงาน โครงการฝึกอบรมข้าราชการใหม่ หลักสูตรต้นกล้าข้าราชการ </t>
  </si>
  <si>
    <t xml:space="preserve">จ้างทำคู่มือบันทึกประสบการณ์การศึกษาภาคปฏิบัติ </t>
  </si>
  <si>
    <t xml:space="preserve">จ้างทำป้ายไวนิลพร้อมขาตั้ง โครงการสร้างชุมชนสุขภาวะด้วย สบช.โมเดิล </t>
  </si>
  <si>
    <t xml:space="preserve">จ้างซ่อมตู้โหลดเซ็นเตอร์ไฟฟ้า ห้องประชุมอุบลรัตน์ อาคาร 111 ปี </t>
  </si>
  <si>
    <t xml:space="preserve">จ้างซ่อมเครื่องปรับอากาศ ห้องสาขาวิชาการพยาบาลมารดาทารกและการผดุงครรภ์ โครงการพัฒนาศูนย์ศึกษาอาศัยเพื่อสนับสนุนการเรียนการสอนและการปฏิบัติงาน  </t>
  </si>
  <si>
    <t xml:space="preserve">ซื้อกระเป๋าใส่เอกสาร โครงการฝึกอบรมข้าราชการใหม่ หลักสูตรต้นกล้าข้าราชการ </t>
  </si>
  <si>
    <t>ประกวดราคาซื้อชุดฝึกจำลองสถานการณ์ช่วยชีวิตเด็กโตขั้นสูง</t>
  </si>
  <si>
    <t xml:space="preserve">จ้างซ่อมตู้ MDB หอพัก 1 โครงการพัฒนาศูนย์ศึกษาอาศัยเพื่อสนับสนุนการเรียนการสอนและการปฏิบัติงาน </t>
  </si>
  <si>
    <t>27/2567</t>
  </si>
  <si>
    <t>26/2568</t>
  </si>
  <si>
    <t>24/2567</t>
  </si>
  <si>
    <t>30/2567</t>
  </si>
  <si>
    <t>37/2568</t>
  </si>
  <si>
    <t>41/2568</t>
  </si>
  <si>
    <t>25/2568</t>
  </si>
  <si>
    <t>01/2568</t>
  </si>
  <si>
    <t>วันที่ 3 เดือนมกราคม พ.ศ. 2567 (1)</t>
  </si>
  <si>
    <t xml:space="preserve">จ้างเปลี่ยนกระเบื้อง ซ่อมผ้าเพดาน และหลังคาดาดฟ้า พัฒนาศูนย์ศึกษาอาศัยเพื่อสนับสนุนการเรียนการสอนและการปฏิบัติงาน ประจำปีงบประมาณ 2568 </t>
  </si>
  <si>
    <t>บริษัท ควอลิตี้ บุ๊คส์ จำกัด</t>
  </si>
  <si>
    <t>บริษัท เอเซียบุ๊คส จำกัด</t>
  </si>
  <si>
    <t>บริษัท บอส คอมพิวเทค แอนด์ เซอร์วิส จำกัด</t>
  </si>
  <si>
    <t>บ้านไฟฟ้า</t>
  </si>
  <si>
    <t>บริษัท สิริสินกรุ๊ป จำกัด</t>
  </si>
  <si>
    <t>40/2568</t>
  </si>
  <si>
    <t>45/2568</t>
  </si>
  <si>
    <t>46/2568</t>
  </si>
  <si>
    <t>50/2568</t>
  </si>
  <si>
    <t>47/2568</t>
  </si>
  <si>
    <t>18/2568</t>
  </si>
  <si>
    <t>24/2568</t>
  </si>
  <si>
    <t>44/2568</t>
  </si>
  <si>
    <t>42/2568</t>
  </si>
  <si>
    <t>43/2568</t>
  </si>
  <si>
    <t>39/2568</t>
  </si>
  <si>
    <t xml:space="preserve">จ้างซ่อมเปลี่ยนพื้นกระเบื้อง อาคาร 100 ปี โครงการพัฒนาศูนย์ศึกษาอาศัยเพื่อสนับสนุนการเรียนการสอนและการปฏิบัติงาน ประจำปีงบประมาณ </t>
  </si>
  <si>
    <t xml:space="preserve">จ้างล้างถังเก็บน้ำ ชั้นดาดฟ้า อาคาร 111 ปี  </t>
  </si>
  <si>
    <t xml:space="preserve">จ้างซ่อมระบบท่อน้ำทิ้งอุดตัน  </t>
  </si>
  <si>
    <t>จ้างซ่อมเครื่องปรับอากาศ ห้องเรียน 342,352 อาคารเรียน 3 โครงการพัฒนาศูนย์ศึกษาอาศัยเพื่อสนับสนุนการเรียนการสอนและการปฏิบัติงาน</t>
  </si>
  <si>
    <t xml:space="preserve">จ้างซ่อมเปลี่ยนอุปกรณ์ภายในประตูห้องเรียน ชั้น 4 อาคาร 111 ปี  โครงการพัฒนาศูนย์ศึกษาอาศัยเพื่อสนับสนุนการเรียนการสอนและการปฏิบัติงาน </t>
  </si>
  <si>
    <t>ซื้อวารสารต่างประเทศ  จำนวน 5 รายการ  โครงการจัดซื้อจัดหาทรัพยากรห้องสมุด ปีงบประมาณ 2568</t>
  </si>
  <si>
    <t>ซื้อหนังสือภาษาอังกฤษ จำนวน 15 รายการ โครงการจัดซื้อจัดหาทรัพยากรห้องสมุด ปีงบประมาณ 2568</t>
  </si>
  <si>
    <t>22/2568</t>
  </si>
  <si>
    <t>ซื้อวัสดุอุปกรณ์ จำนวน 5 รายการ โครงการป้องกันสาธารณภัยของวิทยาลัย ประจำปีงบประมาณ 2568</t>
  </si>
  <si>
    <t>ซื้อเครื่องสแกนใบหน้าและนิ้วมือพร้อมติดตั้ง ประจำหอพัก 2</t>
  </si>
  <si>
    <t xml:space="preserve">จ้างติดตั้งตาข่ายกันนกและพื้นห้องน้ำ อาคาร 111 ปี </t>
  </si>
  <si>
    <t xml:space="preserve">ซื้อพัดลมโคจร ขนาด 16 นิ้ว  </t>
  </si>
  <si>
    <t xml:space="preserve">ซื้อวัสดุไฟฟ้าและวิทยุ จำนวน 8 รายการ </t>
  </si>
  <si>
    <t>วันที่ 3 เดือนกุมภาพันธ์ พ.ศ. 2568 (1)</t>
  </si>
  <si>
    <t xml:space="preserve">จ้างเหมารถบัสไม่ประจำทาง โครงการพัฒนานักศึกษาด้านสุขภาพด้วยความร่วมมือระหว่างสถาบันในเครือสถาบันพระบรมราชชนก </t>
  </si>
  <si>
    <t xml:space="preserve">จ้างซ่อมเครื่องคอมพิวเตอร์ All in one โครงการพัฒนาศูนย์ศึกษาอาศัยเพื่อสนับสนุนการเรียนการสอนและการปฏิบัติงาน ประจำปีงบประมาณ </t>
  </si>
  <si>
    <t>รมณ ครีเอชัน</t>
  </si>
  <si>
    <t>นายพีรภัทร นิลละเอียด</t>
  </si>
  <si>
    <t>ร้านโอเปอเรชั่น ลิดส์</t>
  </si>
  <si>
    <t>พิพร กนกรังษี</t>
  </si>
  <si>
    <t>ห้างหุ้นส่วนจำกัด คฤหภัณฑ์สุราษฎร์ธานี</t>
  </si>
  <si>
    <t>บริษัท ผึ้งงาน 2013 จำกัด</t>
  </si>
  <si>
    <t>ห้างหุ้นส่วนจำกัด มานะพานิช งานระบบน้ำ</t>
  </si>
  <si>
    <t>บริษัท โฟร์ดี อี.เอ็ม. จำกัด</t>
  </si>
  <si>
    <t>ร้านสุราษฎร์สรรพสินค้า</t>
  </si>
  <si>
    <t>บริษัท เอ็มไพร์ สเตชั่นเนอรี่ จำกัด</t>
  </si>
  <si>
    <t>บริษัท วี.ไอ.พี.เค.มาร์เก็ตติ้ง จำกัด</t>
  </si>
  <si>
    <t>38/2568</t>
  </si>
  <si>
    <t>35/2568</t>
  </si>
  <si>
    <t>52/2568</t>
  </si>
  <si>
    <t>34/2568</t>
  </si>
  <si>
    <t>31/2568</t>
  </si>
  <si>
    <t>30/2568</t>
  </si>
  <si>
    <t>28/2568</t>
  </si>
  <si>
    <t>33/2568</t>
  </si>
  <si>
    <t>06/2568</t>
  </si>
  <si>
    <t>05/2568</t>
  </si>
  <si>
    <t>48/2568</t>
  </si>
  <si>
    <t>54/2568</t>
  </si>
  <si>
    <t>02/2568</t>
  </si>
  <si>
    <t>03/2568</t>
  </si>
  <si>
    <t>36/2568</t>
  </si>
  <si>
    <t>49/2568</t>
  </si>
  <si>
    <t>55/2568</t>
  </si>
  <si>
    <t>23/2568</t>
  </si>
  <si>
    <t>20/2568</t>
  </si>
  <si>
    <t xml:space="preserve">จ้างเหมาทำสื่อประชาสัมพันธ์ </t>
  </si>
  <si>
    <t xml:space="preserve">จ้างซ่อมรถกระบะ ทะเบียนรถ กบ 9731  สฎ. ครงการศูนย์ศึกษาอาศัยเพื่อสนับสนุนการเรียนการสอนและการปฏิบัติงาน ประจำปีงบประมาณ ๒๕๖๘ </t>
  </si>
  <si>
    <t xml:space="preserve">จ้างทำระบบจัดการห้องปฏิบัติการ(จองห้อง ยืม คืนอุปกรณ์)พร้อมติดตั้ง </t>
  </si>
  <si>
    <t xml:space="preserve">จ้างพัฒนาระบบ Check-in และ Check-out และพัฒนาระบบ E-Leave พร้อมติดตั้งและทดสอบ </t>
  </si>
  <si>
    <t xml:space="preserve">จ้างทำสื่อประชาสัมพันธ์ จำนวน 2 รายการ  </t>
  </si>
  <si>
    <t xml:space="preserve">จ้างทำปกประกาศปั้มโลหะตราวิทยาลัย โครงการเตรียมความพร้อมเพื่อการเรียนรู้และก้าวสู่วิชาชีพ (ปัจฉิม) </t>
  </si>
  <si>
    <t xml:space="preserve">จ้างซ่อมรั่วและฝ้าเพดานห้องควบคุมเสียง ชั้นดาด อาคารเรียน ๓ </t>
  </si>
  <si>
    <t xml:space="preserve">จ้างซ่อมชุดหัวปั้มหอยโข่งระบบเครื่องสูบน้ำประปา โครงการพัฒนาศูนย์ศึกษาอาศัยเพื่อสนับสนุนการเรียนการสอนและการปฏิบัติงาน </t>
  </si>
  <si>
    <t>บริษัท ส.แต ทองถึง คอนสตรัคชั่น จำกัด</t>
  </si>
  <si>
    <t>จ้างปรับปรุงห้อง Too Fast To Sleep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</si>
  <si>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จ้างตกแต่งเวที โครงการเตรียมความพร้อมเพื่อการเรียนรู้และก้าวสู่วิชาชีพ (ปัจฉิม)</t>
  </si>
  <si>
    <t>จ้างซ่อมเครื่องปรับอากาศ ห้องงานกิจกรรมนักศึกษา อาคารเรียน 1</t>
  </si>
  <si>
    <t xml:space="preserve">จ้างปรับปรุงพื้นห้องประชุมอุบลรัตน์ฯ อาคาร 111 ปี โครงการพัฒนาศูนย์อาศัยเพื่อสนับสนุนการเรียนการสอนและการปฏิบัติงานฯ </t>
  </si>
  <si>
    <t>จ้างปรับปรุงระบบไฟฟ้าแสงสว่างภายในห้องสมุด อาคารเรียน 3 โครงการพัฒนาศูนย์อาศัยเพื่อสนับสนุนการเรียนการสอนและการปฏิบัติงานฯ</t>
  </si>
  <si>
    <t>จ้างซ่อมเครื่องปรับอากาศ ห้องเรียน 11141 อาคาร 111ปี โครงการพัฒนาศูนย์อาศัยเพื่อสนับสนุนการเรียนการสอนและการปฏิบัติงานฯ</t>
  </si>
  <si>
    <t xml:space="preserve">จ้างเปลี่ยนไส้กรองชุดกรองน้ำดิ่ม จำนวน 4 เครื่อง  โครงการพัฒนาศูนย์อาศัยเพื่อสนับสนุนการเรียนการสอนและการปฏิบัติงานฯ </t>
  </si>
  <si>
    <t xml:space="preserve">จ้างซ่อมพื้นรั่วและซ่อมห้องน้ำ อาคารเรียน 2 โครงการพัฒนาศูนย์อาศัยเพื่อสนับสนุนการเรียนการสอนและการปฏิบัติงานฯ </t>
  </si>
  <si>
    <t>จ้างกั้นประตูเข้า-ออก อาคารหอพัก 1</t>
  </si>
  <si>
    <t xml:space="preserve">ซื้อวัสดุครุภัณฑ์การศึกษา จำนวน 3 รายการ โครงการบริหารจัดการหลักสูตรประกาศนียบัตรผู้ช่วยพยาบาล </t>
  </si>
  <si>
    <t xml:space="preserve">ซื้อวัสดุกีฬา จำนวน 11 รายการ โครงการพัฒนานักศึกษาด้านสุขภาพด้วยความร่วมมือระหว่างสถาบันในเครือข่ายสถาบันพระบรมราชชนก </t>
  </si>
  <si>
    <t xml:space="preserve">ซื้อครุภัณฑ์โฆษณาฯและครุภัณฑ์ไฟฟ้า พร้อมติดตั้งระบบภาพและเสียง ห้องดอกปีบ  โครงการสนับสนุนค่าจัดซื้อวัสดุ - ครุภัณฑ์ประจำปีและค่าใช้สอยอื่นๆ </t>
  </si>
  <si>
    <t>ซื้อโทรทัศน์ แอลอีดี แบบ Smart TV 65 นิ้ว พร้อมขาตั้ง โครงการบริหารจัดการหลักสูตรประกาศนียบัตรผู้ช่วยพยาบาล</t>
  </si>
  <si>
    <t xml:space="preserve">ซื้อวัสดุอุปกรณ์ จำนวน 3 รายการ  โครงการพัฒนานักศึกษาด้านสุขภาพด้วยความร่วมมือระหว่างสถาบันในเครือข่ายสถาบันพระบรมราชชนก </t>
  </si>
  <si>
    <t xml:space="preserve">ซื้อผ้าคลุมโต๊ะสำเร็จรูป ประจำห้องประชุมต่างๆ โครงการพัฒนาศูนย์อาศัยเพื่อสนับสนุนการเรียนการสอนและการปฏิบัติงานฯ </t>
  </si>
  <si>
    <t xml:space="preserve">ซื้อวัสดุงานบ้านงานครัว โครงการพัฒนาคณะพยาบาลสู่การเป็นหน่วยงานสีเขียวแห่งความสุข (Green office) </t>
  </si>
  <si>
    <t>ซื้อวัสดุวิทยาศาสตร์และการแพทย์ โครงการหลักสูตรฝึกอบรมการพยาบาลเฉพาะทางสาขาการพยาบาลเวชปฏิบัติทั่วไป (การรักษาโรคเบื้องต้น)</t>
  </si>
  <si>
    <t xml:space="preserve">ซื้อวัสดุและครุภัณฑ์วิทยาศาสตร์และการแพทย์ โครงการบริหารจัดการหลักสูตรประกาศนียบัตรผู้ช่วยพยาบาล </t>
  </si>
  <si>
    <t>ซื้อวัสดุวิทยาศาสตร์และการแพทย์ โครงการบริการนักศึกษาและการช่วยเหลือผู้เรียนด้านสุขภาพ</t>
  </si>
  <si>
    <t xml:space="preserve">ซื้อกระเป๋าใส่เอกสาร โครงการหลักสูตรฝึกอบรมการพยาบาลเฉพาะทางสาขาการพยาบาลเวชปฏิบัติทั่วไป(การรักษาโรคเบื้องต้น) รุ่นที่ 31 </t>
  </si>
  <si>
    <t>ซื้อวัสดุสำนักงาน จำนวน 10 รายการ โครงการหลักสูตรฝึกอบรมการพยาบาลเฉพาะทางสาขาการพยาบาลเวชปฏิบัติทั่วไป(การรักษาโรคเบื้องต้น)</t>
  </si>
  <si>
    <t xml:space="preserve">ซื้อวัสดุสำนักงาน จำนวน 4 รายการ โครงการส่งเสริมบรรยากาศการทำงานเพื่อสนับสนุนการบริหารจัดการทรัพยากร </t>
  </si>
  <si>
    <t>04/2568</t>
  </si>
  <si>
    <t xml:space="preserve">จ้างบำรุงรักษาลิฟท์โดยสาร อาคาร 111 ปี </t>
  </si>
  <si>
    <t xml:space="preserve">จ้างบำรุงรักษาลิฟท์โดยสาร อาคารเรียน 3 </t>
  </si>
  <si>
    <t xml:space="preserve">จ้างซ่อมตู้สาขาโทรศัพท์ภายในและภายนอก </t>
  </si>
  <si>
    <t xml:space="preserve">เช่าเครื่องถ่ายเอกสาร ประจำปีงบประมาณ 2568 </t>
  </si>
  <si>
    <t xml:space="preserve">เช่าบริการอินเตอร์เน็ต ประจำปีงบประมาณ 2568 </t>
  </si>
  <si>
    <t xml:space="preserve"> สรุปผลการดำเนินการจัดซื้อจัดจ้างในรอบเดือนพฤศจิกายน พ.ศ. 2567</t>
  </si>
  <si>
    <t xml:space="preserve"> สรุปผลการดำเนินการจัดซื้อจัดจ้างในรอบเดือนธันวาคม พ.ศ. 2567</t>
  </si>
  <si>
    <t xml:space="preserve"> สรุปผลการดำเนินการจัดซื้อจัดจ้างในรอบเดือนมกราคม พ.ศ. 2568</t>
  </si>
  <si>
    <t xml:space="preserve"> สรุปผลการดำเนินการจัดซื้อจัดจ้างในรอบเดือนกุมภาพันธ์ พ.ศ. 2568</t>
  </si>
  <si>
    <t>วันที่ 7 เดือนมีนาคม พ.ศ. 2568 (1)</t>
  </si>
  <si>
    <t>ห้างหุ้นส่วนจำกัด สุราษฎร์ออนิ่ง (1995)</t>
  </si>
  <si>
    <t>บริษัท บริลเลี่ยนรับเบอร์ จำกัด</t>
  </si>
  <si>
    <t>บริษัท ศิเบล เมดิคอลแอนด์ซัพพลาย จำกัด</t>
  </si>
  <si>
    <t>บริษัท ฟูย่า จำกัด</t>
  </si>
  <si>
    <t>บริษัท อินเลิฟเฟอร์นิเจอร์ จำกัด</t>
  </si>
  <si>
    <t>14/02/2568</t>
  </si>
  <si>
    <t>06/02/2568</t>
  </si>
  <si>
    <t>27/02/2568</t>
  </si>
  <si>
    <t>28/02/2568</t>
  </si>
  <si>
    <t>10/03/2568</t>
  </si>
  <si>
    <t>จ้างปรับปรุงห้องเวรสุขภาพนักศึกษา  โครงการพัฒนาศูนย์อาศัยเพื่อสนับสนุนการเรียนการสอนและการปฏิบัติงานฯ</t>
  </si>
  <si>
    <t xml:space="preserve">จ้างซ่อมเครื่องปรับอากาศ ห้องกลุ่มงานประกันคุณภาพการศึกษา โครงการพัฒนาศูนย์อาศัยเพื่อสนับสนุนการเรียนการสอนและการปฏิบัติงานฯ </t>
  </si>
  <si>
    <t xml:space="preserve">จ้างกั้นห้องประชุมกลุ่มย่อย โครงการพัฒนาศูนย์อาศัยเพื่อสนับสนุนการเรียนการสอนและการปฏิบัติงานฯ </t>
  </si>
  <si>
    <t>ซื้อวัสดุวิทยาศาสตร์และการแพทย์ โครงการจัดหาวัสดุในห้องปฏิบัติการ เพื่อสนับสนุนการจัดการเรียนการสอน</t>
  </si>
  <si>
    <t xml:space="preserve">ซื้อวัสดุและครุภัณฑ์วิทยาศาสตร์และการแพทย์ โครงการจัดหาวัสดุในห้องปฏิบัติการ เพื่อสนับสนุนการจัดการเรียนการสอน </t>
  </si>
  <si>
    <t xml:space="preserve">จ้างซ่อมเครื่องปรับอากาศ ห้องปฎิบัติการ 2 โครงการพัฒนาศูนย์อาศัยเพื่อสนับสนุนการเรียนการสอนและการปฏิบัติงานฯ </t>
  </si>
  <si>
    <t xml:space="preserve">จ้างซ่อมเครื่องปรับอากาศ ห้องเรียน 131 อาคารเรียน 1  โครงการพัฒนาศูนย์อาศัยเพื่อสนับสนุนการเรียนการสอนและการปฏิบัติงานฯ  </t>
  </si>
  <si>
    <t xml:space="preserve">จ้างซ่อมเครื่องปรับอากาศ  ห้องบริหาร ชั้น 1 อาคาร 111 ปี โครงการพัฒนาศูนย์อาศัยเพื่อสนับสนุนการเรียนการสอนและการปฏิบัติงานฯ </t>
  </si>
  <si>
    <t>ซื้อวัสดุครุภัณฑ์โฆษณาและเผยแพร่และวัสดุครุภัณฑ์ไฟฟ้าและวิทยุ จำนวน 7 รายการ</t>
  </si>
  <si>
    <t xml:space="preserve">ซื้อครุภัณฑ์โฆษณาและเผยแพร่ รายการ จอประชาสัมพันธ์ (Digital Signage) โครงการสนับสนุนค่าจัดซื้อวัสดุ - ครุภัณฑ์ประจำปี และค่าใช้สอยอื่นๆ </t>
  </si>
  <si>
    <t>ซื้อวัสดุครุภัณฑ์วิทยาศาสตร์และการแพทย์ จำนวน 7 รายการ โครงการจัดหาวัสดุในห้องปฏิบัติการ เพื่อสนับสนุนการจัดการเรียนการสอน</t>
  </si>
  <si>
    <t xml:space="preserve">ซื้อระบบห้องสมุดอัตโนมัติ พร้อมติดตั้ง จำนวน 1 งาน </t>
  </si>
  <si>
    <t>ซื้อครุภัณฑ์สำนักงานห้องอ่านหนังสือ จำนวน 3 รายการ</t>
  </si>
  <si>
    <t xml:space="preserve"> สรุปผลการดำเนินการจัดซื้อจัดจ้างในรอบเดือนมีนาคม พ.ศ. 2568</t>
  </si>
  <si>
    <r>
      <t>วันที่ 4 เดือนเมษายน</t>
    </r>
    <r>
      <rPr>
        <sz val="18"/>
        <rFont val="TH SarabunPSK"/>
        <family val="2"/>
      </rPr>
      <t xml:space="preserve"> </t>
    </r>
    <r>
      <rPr>
        <b/>
        <sz val="18"/>
        <rFont val="TH SarabunPSK"/>
        <family val="2"/>
      </rPr>
      <t>พ.ศ. 2568 (1)</t>
    </r>
  </si>
  <si>
    <t xml:space="preserve"> สรุปผลการดำเนินการจัดซื้อจัดจ้างในรอบเดือนเมษายน พ.ศ. 2568</t>
  </si>
  <si>
    <t>วันที่ 2  เดือนพฤษภาคม พ.ศ. 2568 (1)</t>
  </si>
  <si>
    <t>บริษัท เอเบิล คอนซัลแตนท์ จำกัด</t>
  </si>
  <si>
    <t>นายจรูญ บุญสงกรานต์</t>
  </si>
  <si>
    <t>ทิพร กนกรังษี</t>
  </si>
  <si>
    <t>จุฑาภรณ์ซีรอกซ์</t>
  </si>
  <si>
    <t>อำนวยภัณฑ์</t>
  </si>
  <si>
    <t>บริษัท แอคควา เคม แอนด์ ซัพพลาย จำกัด</t>
  </si>
  <si>
    <t>ศูนย์หนังสือแห่งจุฬาลงกรณ์มหาวิทยาลัย</t>
  </si>
  <si>
    <t>ห้างชนะชัยค้าผ้า</t>
  </si>
  <si>
    <t>ห้างหุ้นส่วนจำกัด ว.วิทยาภัณฑ์</t>
  </si>
  <si>
    <t>บริษัท ชัยสมพรค้าวัสดุ(1994) จำกัด</t>
  </si>
  <si>
    <t>สุมาดีเภสัช</t>
  </si>
  <si>
    <t>บริษัท กรุงทองเฟอร์นิเจอร์สุราษฎร์ธานี จำกัด</t>
  </si>
  <si>
    <t>บริษัท ดิ เอสเคิร์ฟ จำกัด</t>
  </si>
  <si>
    <t>ร้านมงคลเฟอร์นิเจอร์ไม้</t>
  </si>
  <si>
    <t>จ้างจัดทำรายงานการจัดการพลังงานและตรวจสอบรับรองการจัดการพลังงาน ปี 2567 และปี 2568</t>
  </si>
  <si>
    <t xml:space="preserve">จ้างล้างทำความสะอาด ตรวจเช็คและเติมน้ำยาเครื่องปรับอากาศ จำนวน ๑๕๕ เครื่อง โครงการพัฒนาศูนย์อาศัยเพื่อสนับสนุนการเรียนการสอนและการปฏิบัติงานฯ </t>
  </si>
  <si>
    <t>69/2568</t>
  </si>
  <si>
    <t>66/2568</t>
  </si>
  <si>
    <t>72/2568</t>
  </si>
  <si>
    <t>77/2568</t>
  </si>
  <si>
    <t>93/2568</t>
  </si>
  <si>
    <t>81/2568</t>
  </si>
  <si>
    <t>88/2568</t>
  </si>
  <si>
    <t>91/2568</t>
  </si>
  <si>
    <t>94/2568</t>
  </si>
  <si>
    <t>95/2568</t>
  </si>
  <si>
    <t>100/2568</t>
  </si>
  <si>
    <t>96/2568</t>
  </si>
  <si>
    <t>62/2568</t>
  </si>
  <si>
    <t>82/2568</t>
  </si>
  <si>
    <t>76/2568</t>
  </si>
  <si>
    <t>84/2568</t>
  </si>
  <si>
    <t>83/2568</t>
  </si>
  <si>
    <t>129/2568</t>
  </si>
  <si>
    <t>118/2568</t>
  </si>
  <si>
    <t>116/2568</t>
  </si>
  <si>
    <t>71/2568</t>
  </si>
  <si>
    <t>80/2568</t>
  </si>
  <si>
    <t>79/2568</t>
  </si>
  <si>
    <t>86/2568</t>
  </si>
  <si>
    <t>85/2568</t>
  </si>
  <si>
    <t>138/2568</t>
  </si>
  <si>
    <t>87/2568</t>
  </si>
  <si>
    <t>92/2568</t>
  </si>
  <si>
    <t>67/2568</t>
  </si>
  <si>
    <t>68/2568</t>
  </si>
  <si>
    <t>78/2568</t>
  </si>
  <si>
    <t>จ้างเหมารถบัสพร้อมน้ำมันเชื้อเพลิง โครงการพัฒนานักศึกษาด้านวิชาการ</t>
  </si>
  <si>
    <t xml:space="preserve">จ้างปรับปรุงภูมิทัศน์ บริเวณศาลาหกเหลี่ยม โครงการพัฒนาศูนย์อาศัยเพื่อสนับสนุนการเรียนการสอนและการปฏิบัติงานฯ </t>
  </si>
  <si>
    <t xml:space="preserve">จ้างปรับปรุงระบบภาพและเสียงห้องประชุม </t>
  </si>
  <si>
    <t xml:space="preserve">จ้างทำปกประกาศนียบัตร โครงการจัดการเรียนการสอนหลักสูตรประกาศนียบัตรผู้ช่วยพยาบาล  </t>
  </si>
  <si>
    <t xml:space="preserve">จ้างทำเอกสารประกอบการอบรม โครงการฟื้นฟูวิชาการสำหรับพยาบาลเวชปฏิบัติ </t>
  </si>
  <si>
    <t>จ้างปูพื้นคอนกรีตสำเร็จรูปบริเวณสวนหย่อม</t>
  </si>
  <si>
    <t>จ้างซ่อมหลังคาหอพัก 2 โครงการพัฒนาศูนย์อาศัยเพื่อสนับสนุนการเรียนการสอนและการปฏิบัติงานฯ</t>
  </si>
  <si>
    <t xml:space="preserve">จ้างซ่อมโต๊ะม้านั่งไม้ จำนวน 3 ชุด โครงการพัฒนาศูนย์อาศัยเพื่อสนับสนุนการเรียนการสอนและการปฏิบัติงานฯ </t>
  </si>
  <si>
    <t>จ้างปรับปรุงห้องทำงานผู้อำนวยการ โครงการพัฒนาศูนย์อาศัยเพื่อสนับสนุนการเรียนการสอนและการปฏิบัติงานฯ</t>
  </si>
  <si>
    <t xml:space="preserve">ซื้อครุภัณฑ์การศึกษา จำนวน 2 รายการ โครงการจัดหาวัสดุในห้องปฏิบัติการ เพื่อสนับสนุนการจัดการเรียนการสอน </t>
  </si>
  <si>
    <t xml:space="preserve">ซื้อหนังสือและหนังสืออิเล็กทรอนิกส์ จำนวน 437 รายการ  </t>
  </si>
  <si>
    <t xml:space="preserve">ซื้อพรมปูพื้น </t>
  </si>
  <si>
    <t xml:space="preserve">ซื้อวัสดุงานบ้านงานครัว จำนวน 4 รายการ </t>
  </si>
  <si>
    <t xml:space="preserve">ซื้อวัสดุงานบ้านงานครัว จำนวน 2 รายการ </t>
  </si>
  <si>
    <t xml:space="preserve">ซื้อวัสดุงานบ้านงานครัว จำนวน 30 รายการ โครงการสนับสนุนค่าจัดซื้อวัสดุ ครุภัณฑ์ประจำปี และค่าใช้สอยอื่นๆ </t>
  </si>
  <si>
    <t xml:space="preserve">ซื้อวัสดุงานซ่อมบำรุง จำนวน 31 รายการ โครงการสนับสนุนค่าจัดซื้อวัสดุ ครุภัณฑ์ประจำปี และค่าใช้สอยอื่นๆ </t>
  </si>
  <si>
    <t xml:space="preserve">ซื้อวัสดุไฟฟ้าและวิทยุ จำนวน 9 รายการ โครงการสนับสนุนค่าจัดซื้อวัสดุ ครุภัณฑ์ประจำปี และค่าใช้สอยอื่นๆ </t>
  </si>
  <si>
    <t xml:space="preserve">ซื้อวัสดุและครุภัณฑ์วิทยาศาสตร์และการแพทย์ จำนวน 12 รายการ โครงการจัดหาวัสดุในห้องปฏิบัติการ เพื่อสนับสนุนการจัดการเรียนการสอน </t>
  </si>
  <si>
    <t xml:space="preserve">ซื้อเก้าอี้ทำงาน จำนวน 55 ตัว </t>
  </si>
  <si>
    <t xml:space="preserve">ซื้อกระดาษ A4 (80 แกรม) </t>
  </si>
  <si>
    <t xml:space="preserve">ซื้อเก้าอี้แลคเชอร์   </t>
  </si>
  <si>
    <t>บริษัท กรุงทองเฟอร์นิเจอร์  สุราษฎร์ธานี จำกัด</t>
  </si>
  <si>
    <t xml:space="preserve">ซื้อโต๊ะและเก้าอี้สำหรับห้องประชุมกลุ่มย่อย จำนวน 2รายการ </t>
  </si>
  <si>
    <t xml:space="preserve">ซื้อวัสดุสำนักงาน จำนวน 70 รายการ โครงการสนับสนุนค่าจัดซื้อวัสดุ ครุภัณฑ์ประจำปี และค่าใช้สอยอื่นๆ  </t>
  </si>
  <si>
    <t>ซื้อเข็มวิทยฐานะผู้ช่วยพยาบาล โครงการจัดการเรียนการสอนหลักสูตรประกาศนียบัตรผู้ช่วยพยาบาล</t>
  </si>
  <si>
    <t xml:space="preserve">ซื้อกระเป๋าเอกสารสำหรับผู้เข้าประชุม โครงการฟื้นฟูวิชาการสำหรับพยาบาลเวชปฏิบัติ </t>
  </si>
  <si>
    <t>ซื้อวัสดุอุปกรณ์ จำนวน 22 รายการ  โครงการบำรุงรักษาวัสดุอุปกรณ์คอมพิวเตอร์และสื่อโสตทัศนูปกรณ์ ประจำปีงบประมาณ 2568</t>
  </si>
  <si>
    <t xml:space="preserve">ซื้อสิทธิ์การใช้งานโปรแกรมสำหรับการจัดการเรียนการสอนออนไลน์ จำนวน 10 License โครงการพัฒนาระบบเทคโนโลยีเพื่อสนับสนุนการเรียนการสอนและสำนักงานสู่วิทยาลัยดิจิทัล </t>
  </si>
  <si>
    <t xml:space="preserve">ซื้อศาลาทรงปั้นหยา โครงการบริหารจัดการหลักสูตรประกาศนียบัตรผู้ช่วยพยาบาล </t>
  </si>
  <si>
    <t>วัสดุเพื่อการประชาสัมพันธ์หรือรายงานประจำปี</t>
  </si>
  <si>
    <t>ล้างทำความสะอาด ตรวจเช็คและเติมน้ำยาเครื่องปรับอากาศ</t>
  </si>
  <si>
    <t>จ้างเหมารถบัสปรับอากาศ ไป-กลับ</t>
  </si>
  <si>
    <t>จ้างปรับภูมิทัศน์ บริเวณศาลาหกเหลี่ยม</t>
  </si>
  <si>
    <t>งานปรับปรุงระบบภาพและเสียงห้องประชุม</t>
  </si>
  <si>
    <t>จ้างทำปกประกาศนียบัตร</t>
  </si>
  <si>
    <t>จ้างทำเอกสารประกอบการอบรม</t>
  </si>
  <si>
    <t>จ้างซ่อมโต๊ะม้านั่งไม้</t>
  </si>
  <si>
    <t>จ้างปรับปรุงห้องทำงานผู้อำนวยการ</t>
  </si>
  <si>
    <t>พรมปูพื้น</t>
  </si>
  <si>
    <t>เก้าอี้ทำงาน</t>
  </si>
  <si>
    <t>เข็ดกลัดผู้ช่วยพยาบาล</t>
  </si>
  <si>
    <t>กระเป๋าใส่เอกสารสำหรับผู้เข้าประชุม</t>
  </si>
  <si>
    <t>ศาลาทรงปั้นหยา</t>
  </si>
  <si>
    <t>จ้างทำป้ายไวนิลและป้ายประชาสัมพันธ์ต่างๆ จำนวน 4 รายการ</t>
  </si>
  <si>
    <t>จ้างปูพื้นคอนกรีตสำเร็จรูปบริเวณสวนหย่อม จำนวน 4 จุด</t>
  </si>
  <si>
    <t>จ้างซ่อมหลังคาหอพัก 2</t>
  </si>
  <si>
    <t>ซื้อครุภัณฑ์การศึกษา จำนวน 2 รายการ</t>
  </si>
  <si>
    <t>หนังสือและหนังสืออิเล็กทรอนิกส์ จำนวน 437 รายการ</t>
  </si>
  <si>
    <t>วัสดุงานบ้านงานครัว จำนวน 4 รายการ</t>
  </si>
  <si>
    <t>ซื้อวัสดุงานบ้านงานครัว จำนวน 2  รายการ</t>
  </si>
  <si>
    <t>วัสดุงานบ้านงานครัว จำนวน 30 รายการ</t>
  </si>
  <si>
    <t>วัดสุงานซ่อมบำรุง จำนวน 31 รายการ</t>
  </si>
  <si>
    <t>วัสดุไฟฟ้าและวิทยุ จำนวน 9 รายการ</t>
  </si>
  <si>
    <t>วัสดุและครุภัณฑ์วิทยาศาสตร์และการแพทย์ จำนวน 12 รายการ</t>
  </si>
  <si>
    <t>กระดาษถ่ายเอกสาร A4  (80 แกรม)</t>
  </si>
  <si>
    <t>ซื้อโต๊ะและเก้าอี้สำหรับห้องประชุมกลุ่มย่อย จำนวน 2 รายการ</t>
  </si>
  <si>
    <t>วัสดุสำนักงาน จำนวน 70 รายการ</t>
  </si>
  <si>
    <t>ซื้อสิทธิ์การใช้งานโปรแกรมสำหรับการจัดการเรียนการสอนออนไลน์  จำนวน 10 License</t>
  </si>
  <si>
    <t>ซื้อเก้าอี้เลคเชอร์</t>
  </si>
  <si>
    <t>ซื้อวัสดุอุปกรณ์ จำนวน 22 รายการ</t>
  </si>
  <si>
    <t xml:space="preserve"> สรุปผลการดำเนินการจัดซื้อจัดจ้างในรอบเดือนพฤษภาคม พ.ศ. 2568</t>
  </si>
  <si>
    <t>วันที่ 6  เดือนมิถุนายน พ.ศ. 2568 (1)</t>
  </si>
  <si>
    <t>ร้านประยุทธบริการ</t>
  </si>
  <si>
    <t>น.ส.สุภานัน เหลืองวรภัณฑ์</t>
  </si>
  <si>
    <t>บริษัท ไพโอเนียร์ ลิฟท์ แอนด์ เครน จำกัด</t>
  </si>
  <si>
    <t>นางจีราวรรณ  ธิติวรณะ</t>
  </si>
  <si>
    <t>บริษัท บี เทค 1986 (ประเทศไทย) จำกัด</t>
  </si>
  <si>
    <t>12/2568</t>
  </si>
  <si>
    <t>139/2568</t>
  </si>
  <si>
    <t>147/2568</t>
  </si>
  <si>
    <t>135/2568</t>
  </si>
  <si>
    <t>142/2568</t>
  </si>
  <si>
    <t>140/2568</t>
  </si>
  <si>
    <t>144/2568</t>
  </si>
  <si>
    <t>143/2568</t>
  </si>
  <si>
    <t>156/2568</t>
  </si>
  <si>
    <t>154/2568</t>
  </si>
  <si>
    <t>149/2568</t>
  </si>
  <si>
    <t>151/2568</t>
  </si>
  <si>
    <t>159/2568</t>
  </si>
  <si>
    <t>168/2568</t>
  </si>
  <si>
    <t>155/2568</t>
  </si>
  <si>
    <t>134/2568</t>
  </si>
  <si>
    <t>131/2568</t>
  </si>
  <si>
    <t>136/2568</t>
  </si>
  <si>
    <t>158/2568</t>
  </si>
  <si>
    <t>145/2568</t>
  </si>
  <si>
    <t>150/2568</t>
  </si>
  <si>
    <t>146/2568</t>
  </si>
  <si>
    <t>157/2568</t>
  </si>
  <si>
    <t>161/2568</t>
  </si>
  <si>
    <t>160/2568</t>
  </si>
  <si>
    <t>128/2568</t>
  </si>
  <si>
    <t>133/2568</t>
  </si>
  <si>
    <t xml:space="preserve">จ้างปรับปรุงระบบไฟฟ้าและแสงสว่างบริเวณริมน้ำ โครงการศูนย์ศึกษาอาศัยเพื่อสนับสนุนการเรียนการสอนและการปฏิบัติงาน </t>
  </si>
  <si>
    <t>จ้างซ่อมลิฟท์ อาคารเรียน ๓ โครงการศูนย์ศึกษาอาศัยเพื่อสนับสนุนการเรียนการสอนและการปฏิบัติงาน ประจำปีงบประมาณ 2568</t>
  </si>
  <si>
    <t xml:space="preserve">จ้างซ่อมหลังคาหอประชุมชุมศรี เจริญลาภ โครงการสนับสนุนค่าจัดซื้อวัสดุ ครุภัณฑ์ประจำปี และค่าใช้สอยอื่นๆ </t>
  </si>
  <si>
    <t>จ้างทำป้ายประชาสัมพันธ์ โครงการสนับสนุนค่าจัดซื้อวัสดุ ครุภัณฑ์ประจำปี และค่าใช้สอยอื่นๆ</t>
  </si>
  <si>
    <t xml:space="preserve">จ้างทำคู่มือการจัดการตนเอง สำหรับผู้ป่วยโรคเบาหวานในชีวิตวิถีใหม่ </t>
  </si>
  <si>
    <t xml:space="preserve">จ้างปรับปรุงระบบแสงสว่างห้องประชุมชุมศรี เจริญลาภ </t>
  </si>
  <si>
    <t xml:space="preserve">จ้างทำรางระบายน้ำฝนอาคารโรงอาหาร โครงการพัฒนาศูนย์ศึกษาอาศัยเพื่อสนับสนุนการเรียนการสอนและการปฏิบัติงาน </t>
  </si>
  <si>
    <t>จ้างจ้างทำป้ายประชาสัมพันธ์ ชนิดซีทรูติดกระจก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</si>
  <si>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จ้างซักผ้าม่าน โครงการศูนย์ศึกษาอาศัยเพื่อสนับสนุนการเรียนการสอนและการปฏิบัติงาน ประจำปีงบประมาณ 2568</t>
  </si>
  <si>
    <t xml:space="preserve">จ้างทำปกประกาศนียบัตร โครงการฝึกอบรมหลักสูตรผู้บริหารการสาธารณสุขระดับต้น   </t>
  </si>
  <si>
    <t xml:space="preserve">จ้างเหมารถตู้โดยสารปรับอากาศพร้อมน้ำมันเชื้อเพลิง โครงการฝึกอบรมหลักสูตรผู้บริหารการสาธารณสุขระดับต้น </t>
  </si>
  <si>
    <t>จ้างซ่อมลิฟท์โดยสาร อาคาร 111 ปี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</si>
  <si>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จ้างทำแท่นวางป้ายชื่อผู้บริจาคที่ดิน โครงการศูนย์ศึกษาอาศัยเพื่อสนับสนุนการเรียนการสอนและการปฏิบัติงาน ประจำปีงบประมาณ 2568</t>
  </si>
  <si>
    <t xml:space="preserve">ซื้อเครื่องตัดหญ้า จำนวน 2 เครื่อง โครงการสนับสนุนค่าจัดซื้อวัสดุ - ครุภัณฑ์ประจำปี และค่าใช้สอยอื่นๆ </t>
  </si>
  <si>
    <t xml:space="preserve">ซื้อครุภัณฑ์กีฬา กิจกรรม BCN RUN For Health โครงการพัฒนานักศึกษาด้วยกิจกรรมหลักสูตร </t>
  </si>
  <si>
    <t xml:space="preserve">ซื้อเครื่องฉีดน้ำแรงดันสูง โครงการสนับสนุนค่าจัดซื้อวัสดุ - ครุภัณฑ์ประจำปี และค่าใช้สอยอื่นๆ  </t>
  </si>
  <si>
    <t xml:space="preserve">ซื้อไฟโซล่าเซลล์พร้อมติดตั้ง โครงการสนับสนุนค่าจัดซื้อวัสดุ-ครุภัณพ์ประจำปี งบประมาณ 2568 </t>
  </si>
  <si>
    <t xml:space="preserve">ซื้อกระเป๋าใส่เอกสาร โครงการฝึกอบรมหลักสูตรผู้บริหารการสาธารณสุขระดับต้น </t>
  </si>
  <si>
    <t xml:space="preserve">ซื้อวัสดุสำนักงาน จำนวน 20 รายการ โครงการฝึกอบรมหลักสูตรผู้บริหารการสาธารณสุขระดับต้น  </t>
  </si>
  <si>
    <t xml:space="preserve">ซื้อกระดานไวน์บอร์ดมีขาตั้งล้อเลื่อน  โครงการฝึกอบรมหลักสูตรผู้บริหารการสาธารณสุขระดับต้น </t>
  </si>
  <si>
    <t>ซื้อวัสดุครุภัณฑ์ จำนวน 8 รายการ โครงการศูนย์ศึกษาอาศัยเพื่อสนับสนุนการเรียนการสอนและการปฏิบัติงาน ประจำปีงบประมาณ 2568</t>
  </si>
  <si>
    <t>ซื้อพัดลมติดผนัง ขนาด 16 นิ้ว โครงการศูนย์ศึกษาอาศัยเพื่อสนับสนุนการเรียนการสอนและการปฏิบัติงาน ประจำปีงบประมาณ 2568</t>
  </si>
  <si>
    <t xml:space="preserve">ซื้อวัสดุอุปกรณ์ กิจกรรม กีฬาสี โครงการพัฒนานักศึกษาด้วยกิจกรรมเสริมหลักสูตร </t>
  </si>
  <si>
    <t>ซื้อเครื่องสแกนใบหน้าพร้อมติดตั้ง โครงการสนับสนุนค่าจัดซื้อวัสดุ-ครุภัณพ์ประจำปี งบประมาณ 2568</t>
  </si>
  <si>
    <t>ซื้อสิทธิ์การใช้งานโปรแกรมสำหรับการจัดการเรียนการสอน และการจัดอบรมออนไลน์ Zoom Workspace Pro</t>
  </si>
  <si>
    <t xml:space="preserve"> สรุปผลการดำเนินการจัดซื้อจัดจ้างในรอบเดือนมิถุนายน พ.ศ. 2568</t>
  </si>
  <si>
    <t>วันที่ 4 เดือนกรกฎาคม พ.ศ. 2568 (1)</t>
  </si>
  <si>
    <t>ร้านนัดพบสังฆภัณฑ์</t>
  </si>
  <si>
    <t>166/2568</t>
  </si>
  <si>
    <t>163/2568</t>
  </si>
  <si>
    <t>165/2568</t>
  </si>
  <si>
    <t>169/2568</t>
  </si>
  <si>
    <t>167/2568</t>
  </si>
  <si>
    <t>172/2568</t>
  </si>
  <si>
    <t>176/2568</t>
  </si>
  <si>
    <t>174/2568</t>
  </si>
  <si>
    <t>173/2568</t>
  </si>
  <si>
    <t>170/2568</t>
  </si>
  <si>
    <t>175/2568</t>
  </si>
  <si>
    <t>164/2568</t>
  </si>
  <si>
    <t>180/2568</t>
  </si>
  <si>
    <t xml:space="preserve">จ้างซ่อมเครื่องปรับอากาศ งานวิจัย นวัตกรรม บริการวิชาการและบริการทางการแพทย์และสาธารณสุข </t>
  </si>
  <si>
    <t xml:space="preserve">จ้างเหมารถตู้โดยสารปรับอากาศพร้อมน้ำมันเชื้อเพลิง โครงการพัฒนารูปแบบการสร้างความผูกพันองค์กรแบบเป็นหุ้นส่วน </t>
  </si>
  <si>
    <t>จ้างซ่อมรถตู้โดยสาร นข 4194สฎ. โครงการพัฒนาศูนย์อาศัยเพื่อสนับสนุนการเรียนการสอนและการปฏิบัติงานฯ</t>
  </si>
  <si>
    <t>จ้างซ่อมรอยปูนแตกร้าว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</si>
  <si>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จ้างซ่อมห้องน้ำ อาคารเรียน 2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</si>
  <si>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จ้างซ่อมแซมงานน้ำรั่วซึม ชั้น 6 อาคารเรียน 3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</si>
  <si>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จ้างซ่อมเครื่องปรับอากาศ ห้องประชุมยกถิระวัฒน์ 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</si>
  <si>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จ้างปรับปรุงแสงสว่างห้องประชุมยกถิระวัฒน์ โครงการศูนย์ศึกษาอาศัยเพื่อสนับสนุนการเรียนการสอนและการปฏิบัติงาน ประจำปีงบประมาณ 2568</t>
  </si>
  <si>
    <t>ซื้อรอกโซ่มือสาวบ่อบำบัดน้ำเสีย โครงการสนับสนุนค่าจัดซื้อวัสดุ-ครุภัณพ์ประจำปี งบประมาณ 2568</t>
  </si>
  <si>
    <t>ซื้อผ้าลูกไม้สีขาว โครงการสนับสนุนค่าจัดซื้อวัสดุ-ครุภัณพ์ประจำปี งบประมาณ 2568</t>
  </si>
  <si>
    <t xml:space="preserve">ซื้อยา จำนวน 12 รายการ โครงการให้บริการคลินิกการพยาบาลและการผดุงครรภ์(คลินิกพยาบาลชุมอบอุ่น) วิทยาลัยพยาบาลบรมราชชนนี สุราษฎร์ธานี </t>
  </si>
  <si>
    <t>ซื้อชุดโต๊ะพร้อมเก้าอี้ ชั้นวางและอุปกรณ์อื่นๆ ห้อง Too Fast To Sleep โครงการศูนย์ศึกษาอาศัยเพื่อสนับสนุนการเรียนการสอนและการปฏิบัติงาน ประจำปีงบประมาณ 2568</t>
  </si>
  <si>
    <t xml:space="preserve">ซื้อวัสดุอุปกรณ์แห่เทียนพรรษา จำนวน  10 รายการ โครงการสืบสานประเพณี ศิลปะวัฒนธรรมไทย วันสำคัญ ชาติ ศาสนา แระมหากษัตริย์ </t>
  </si>
  <si>
    <t xml:space="preserve"> สรุปผลการดำเนินการจัดซื้อจัดจ้างในรอบเดือนกรกฎาคม พ.ศ. 2568</t>
  </si>
  <si>
    <t>วันที่ 1 เดือนสิงหาคม พ.ศ. 2568 (1)</t>
  </si>
  <si>
    <t>จ้างตกแต่งสถานที่ กิจกรรมรับมอบหมวก เข็มชั้นปีและตะเกียงไนติงเกล โดยวิธีเฉพาะเจาะจง</t>
  </si>
  <si>
    <t>นายพันธรัตน์ แก้วเกลี้ยง</t>
  </si>
  <si>
    <t>นางสาวฐานัชญา เชี่ยวสกุล</t>
  </si>
  <si>
    <t>บริษัท บางกอก เอ การ์ด จำกัด</t>
  </si>
  <si>
    <t>นายท้ามสู้ พัฒนพัวพันธ์</t>
  </si>
  <si>
    <t>204/2568</t>
  </si>
  <si>
    <t>193/2568</t>
  </si>
  <si>
    <t>188/2568</t>
  </si>
  <si>
    <t>189/2568</t>
  </si>
  <si>
    <t>190/2568</t>
  </si>
  <si>
    <t>192/2568</t>
  </si>
  <si>
    <t>187/2568</t>
  </si>
  <si>
    <t>203/2568</t>
  </si>
  <si>
    <t>199/2568</t>
  </si>
  <si>
    <t>196/2568</t>
  </si>
  <si>
    <t>201/2568</t>
  </si>
  <si>
    <t>206/2568</t>
  </si>
  <si>
    <t>205/2568</t>
  </si>
  <si>
    <t>202/2568</t>
  </si>
  <si>
    <t>216/2568</t>
  </si>
  <si>
    <t>210/2568</t>
  </si>
  <si>
    <t>212/2568</t>
  </si>
  <si>
    <t>213/2568</t>
  </si>
  <si>
    <t>214/2568</t>
  </si>
  <si>
    <t>191/2568</t>
  </si>
  <si>
    <t>198/2568</t>
  </si>
  <si>
    <t>182/2568</t>
  </si>
  <si>
    <t>183/2568</t>
  </si>
  <si>
    <t>181/2568</t>
  </si>
  <si>
    <t>197/2568</t>
  </si>
  <si>
    <t>200/2568</t>
  </si>
  <si>
    <t>209/2568</t>
  </si>
  <si>
    <t>217/2568</t>
  </si>
  <si>
    <t xml:space="preserve">จ้างซ่อมบัสโดยสาร ทะเบียน 40-0107 สฎ. โครงการพัฒนาศูนย์ศึกษาอาศัยเพื่อสนับสนุนการเรียนการสอนและการปฏิบัติงาน ประจำปีงบประมาณ </t>
  </si>
  <si>
    <t xml:space="preserve">จ้างทำปกประกาศนียบัตร โครงการฝึกอบรมหลักสูตรผู้บริหารการสาธารณสุขระดับกลาง </t>
  </si>
  <si>
    <t>จ้างกั้นห้องสำหรับอาจารย์พิเศษ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</si>
  <si>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จ้างซ่อมห้องน้ำและเพดาน โครงการศูนย์ศึกษาอาศัยเพื่อสนับสนุนการเรียนการสอนและการปฏิบัติงาน ประจำปีงบประมาณ 2568</t>
  </si>
  <si>
    <t xml:space="preserve">จ้างล้างทำความสะอาด ตรวจเช็คและเติมน้ำยาเครื่องปรับอากาศ จำนวน 219 เครื่อง </t>
  </si>
  <si>
    <t xml:space="preserve">จ้างเหมารถตู้โดยสารปรับอากาศพร้อมน้ำมันเชื้อเพลิง โครงการฝึกอบรมหลักสูตรผู้บริหารการสาธารณสุขระดับกลาง </t>
  </si>
  <si>
    <t>จ้างซ่อมถังลมปั้มน้ำ โครงการพัฒนาศูนย์ศึกษาอาศัยเพื่อสนับสนุนการเรียนการสอนและการปฏิบัติงาน ปะจำปีงบประมาณ 2568</t>
  </si>
  <si>
    <t>จ้างซ่อมน้ำพุ จำนวน 2 ตัว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</si>
  <si>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จ้างจ้างซ่อมเครื่องปรับอากาศ ห้องปฏิบัติการพยาบาล 2 อาคารหอพัก 1 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</si>
  <si>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จ้างซ่อมเครื่องปรับอากาศ ชั้น 3 อาคารเรียน 3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</si>
  <si>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จ้างซ่อมเครื่องปรับอากาศ ห้องสมุด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</si>
  <si>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จ้างซ่อมเครื่องปรับอากาศ ห้องงานทะเบียนและประเมินผล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</si>
  <si>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จ้างซ่อมพื้นกระเบื้องห้องพักและห้องน้ำ ชั้น 5 อาคารหอพัก 2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</si>
  <si>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จ้างซ่อมเครื่องปรับอากาศ ห้องประชุมดงตาล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</si>
  <si>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จ้างซ่อมห้องน้ำ ชั้น 3 หอพัก 2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</si>
  <si>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จ้างซ่อมตู้เสื้อผ้าห้องพักนักศึกษา อาคารหอพัก 1 โครงการศูนย์ศึกษาอาศัยเพื่อสนับสนุนการเรียนการสอนและการปฏิบัติงาน ประจำปีงบประมาณ 2568</t>
  </si>
  <si>
    <t>ซื้อวัสดุอุปกรณ์การเกษตร จำนวน 4 รายการ โครงการสนับสนุนค่าจัดซื้อวัสดุ-ครุภัณฑ์ประจำปี งบประมาณ 2568</t>
  </si>
  <si>
    <t xml:space="preserve">จ้างทำชั้นวางรองเท้า ห้องดอกปีบ อาคารเรียน 2 โครงการพัฒนาศูนย์อาศัยเพื่อสนับสนุนการเรียนการสอนและการปฏิบัติงานฯ </t>
  </si>
  <si>
    <t>ซื้อเครื่องตัดแต่วพุ่มไม้ โครงการสนับสนุนค่าจัดซื้อวัสดุ-ครุภัณฑ์ประจำปี งบประมาณ 2568</t>
  </si>
  <si>
    <t>ซื้อกระเป๋าใส่เอกสาร โครงการฝึกรอบรมหลักสูตรผู้บริหารการสาธารณสุขระดับกลาง</t>
  </si>
  <si>
    <t xml:space="preserve">ซื้อวัสดุสำนักงาน จำนวน 9 รายการ  โครงการฝึกอบรมหลักสูตรผู้บริหารการสาธารณสุขระดับกลาง </t>
  </si>
  <si>
    <t>ซื้อป้ายคล้องคอพร้อมสาย โครงการฝึกอบรมหลักสูตรผู้บริหารการสาธารณสุขระดับกลาง</t>
  </si>
  <si>
    <t xml:space="preserve">ซื้อวัสดุสำนักงาน จำนวน ๓ รายการ โครงการชงโคช่องามสืบสานวิชาชีพ(กิจกรรมวันไหว้ครู) </t>
  </si>
  <si>
    <t>ซื้อเครื่องปรับอากาศพร้อมติดตั้ง ห้อง SBL  สาขาการพยาบาลเด็ก ครงการสนับสนุนค่าจัดซื้อวัสดุ-ครุภัณฑ์ประจำปี งบประมาณ 2568</t>
  </si>
  <si>
    <t>ซื้ออุปกรณ์ตกแตงซุ้มกืจกรรมต่างๆ โครงการสนับสนุนค่าจัดซื้อวัสดุ-ครุภัณฑ์ประจำปี งบประมาณ 2568</t>
  </si>
  <si>
    <t>ซื้อเครื่องสแกนใบหน้าและนิ้วมือพร้อมติดตั้ง  โครงการสนับสนุนค่าจัดซื้อวัสดุ-ครุภัณฑ์ประจำปี งบประมาณ 2568</t>
  </si>
  <si>
    <t xml:space="preserve"> สรุปผลการดำเนินการจัดซื้อจัดจ้างในรอบเดือนสิงหาคม พ.ศ. 2568</t>
  </si>
  <si>
    <t>วันที่ 5  เดือนกันยายน พ.ศ. 2568 (1)</t>
  </si>
  <si>
    <t>บริษัท ไบนารี กราฟิก จำกัด</t>
  </si>
  <si>
    <t>นายพิพัฒน์  แซ่เตีย</t>
  </si>
  <si>
    <t>บริษัท แจส อัพ จำกัด</t>
  </si>
  <si>
    <t>222/2568</t>
  </si>
  <si>
    <t>211/2568</t>
  </si>
  <si>
    <t>212/2538</t>
  </si>
  <si>
    <t>219/2568</t>
  </si>
  <si>
    <t>223/2567</t>
  </si>
  <si>
    <t>220/2568</t>
  </si>
  <si>
    <t>226/2568</t>
  </si>
  <si>
    <t>225/2568</t>
  </si>
  <si>
    <t>223/2568</t>
  </si>
  <si>
    <t>227/2568</t>
  </si>
  <si>
    <t>232/2568</t>
  </si>
  <si>
    <t>230/2568</t>
  </si>
  <si>
    <t>231/2568</t>
  </si>
  <si>
    <t>224/2568</t>
  </si>
  <si>
    <t>218/2568</t>
  </si>
  <si>
    <t>จ้างซ่อมรถตู้โดยสาร ทะเบียน นข ๔๑๙๔ สฎ.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</si>
  <si>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จ้างทำป้ายไวนิลพร้อมขาตั้ง โครงการขับเคลื่อนการดูแลสุขภาพปฐมภูมิด้วย สบช. โมเดล สู่สุขภาวะที่ยั่งยืนและความเป็นเลิศทางด้านวิชาการ ปีงบประมาณ 2568</t>
  </si>
  <si>
    <t>จ้างทำคลิปวีดีโอให้ความรู้การดูแลสุขภาพโดยใช้ สบช.โมเดล โครงการขับเคลื่อนการดูแลสุขภาพปฐมภูมิด้วย สบช. โมเดล สู่สุขภาวะที่ยั่งยืนและความเป็นเลิศทางด้านวิชาการ ปีงบประมาณ 2568</t>
  </si>
  <si>
    <t>จ้างทำชุดโมเดลปิงปองจราจร 7 สี จำนวน 2 รายการ โครงการขับเคลื่อนการดูแลสุขภาพปฐมภูมิด้วย สบช. โมเดล สู่สุขภาวะที่ยั่งยืนและความเป็นเลิศทางด้านวิชาการ ปีงบประมาณ 2568</t>
  </si>
  <si>
    <t>จ้างปรับปรุงระบบโปรแกรมตรวจและวิเคราะห์ข้อสอบ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</si>
  <si>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จ้างทำคู่มือ โครงการขับเคลื่อนการดูแลสุขภาพปฐมภูมิด้วย สบช.โมเดล สู่สุขภาวะที่ยั่งยืนและความเป็นเลิศทางด้านวิชาการ ปีงบประมาณ 2568</t>
  </si>
  <si>
    <t>จ้างเหมารถบัสพร้อมน้ำมันเชื้อเพลิง โครงการพัฒนานักศึกษาด้านคุณธรรม จริยธรรม จรรยาบรรณวิชาชีพ เจตคติที่ดีต่อวิชาชีพและปกป้องสิทธิของผู้รับบริการ</t>
  </si>
  <si>
    <t>จ้างเหมาตกแต่งสถานที่ กิจกรรมที่ ๓ การจัดนิทรรศการในการประชุมวิชาการสถาบันพระบรมราชชนกกระทรวงสาธารณสุขประจำปี 2568</t>
  </si>
  <si>
    <t>จ้างทำสื่อการสอน สบช.โมเดล (ป้ายพลิก) โครงการขับเคลื่อนการดูแลสุขภาพปฐมภูมิด้วย สบช. โมเดล สู่สุขภาวะที่ยั่งยืนและความเป็นเลิศทางด้านวิชาการ ปีงบประมาณ 2568</t>
  </si>
  <si>
    <t xml:space="preserve">จ้างทำป้ายพร้อมอุปกรณ์ติดตั้ง โครงการยกระดับวิทยาลัยสู่ Ethics Learning Center </t>
  </si>
  <si>
    <t>จ้างซ่อมห้องน้ำหอพัก 1 ชั้น 3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</si>
  <si>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จ้างย้ายเครื่องปรับอากาศ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</si>
  <si>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จ้างซ่อมชุดควบคุมและมอเตอร์ปั้มน้ำ ชั้นดาดฟ้า อาคาร ๑๑๑ ปี โครงการศูนย์ศึกษาอาศัยเพื่อสนับสนุนการเรียนการสอนและการปฏิบัติงาน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</si>
  <si>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จ้างปรับปรุงระบบไฟฟ้าภายในห้องพักอาจารย์พิเศษและห้องแม่บ้าน ครงการศูนย์ศึกษาอาศัยเพื่อสนับสนุนการเรียนการสอนและการปฏิบัติงาน ประจำปีงบประมาณ 2568</t>
  </si>
  <si>
    <t>จ้างซ่อมคอมพิวเตอร์ จำนวน ๘ เครื่อง โครงการบำรุงรักษาวัสดุอุปกรณ์คอมพิวเตอร์และสื่อโสตทัศนูปกรณ์ ประจำปีงบประมาณ 2568</t>
  </si>
  <si>
    <t>จ้างปรับปรุงระบบไฟฟ้าแสงสว่าง อาคารโรงอาหาร  โครงการศูนย์ศึกษาอาศัยเพื่อสนับสนุนการเรียนการสอนและการปฏิบัติงาน ประจำปีงบประมาณ 2568</t>
  </si>
  <si>
    <t>ซื้อเครื่องดูดฝุ่น จำนวน ๕ เครื่อง โครงการสนับสนุนค่าจัดซื้อวัสดุ-ครุภัณฑ์ประจำปี งบประมาณ 2568</t>
  </si>
  <si>
    <t>ซื้อวัสดุวิทยาศาสตร์และการแพทย์ จำนวน ๗ รายการ โครงการขับเคลื่อนการดูแลสุขภาพปฐมภูมิด้วย สบช.โมเดล สู่สุขภาวะที่ยั่งยืนและความเป็นเลิศทางด้านวิชาการ ปีงบประมาณ 2568</t>
  </si>
  <si>
    <t xml:space="preserve"> สรุปผลการดำเนินการจัดซื้อจัดจ้างในรอบเดือนกันยายน พ.ศ. 2568</t>
  </si>
  <si>
    <t>วันที่ 3 เดือนตุลาคม พ.ศ. 2568 (1)</t>
  </si>
  <si>
    <t xml:space="preserve">จ้างทำป้ายชื่อห้องต่างๆ ภายในวิทยาลัยพยาบาลบรมราชชนนี สุราษฎร์ธานี </t>
  </si>
  <si>
    <t>เช่าเครื่องถ่ายเอกสารประจำปี งบประมาณ 2569</t>
  </si>
  <si>
    <t>จ้างซ่อมรถตู้โดยสาร ทะเบียนรถ นข 4194 สฎ. โครงการศูนย์ศึกษาอาศัยเพื่อสนับสนุนการเรียนการสอนและการปฏิบัติงาน ประจำปีงบประมาณ 2569</t>
  </si>
  <si>
    <t>เช่าบริการอินเตอร์เน็ต ประจำปีงบประมาณ 2569</t>
  </si>
  <si>
    <t xml:space="preserve">ซื้อคอมพิวเตอร์พร้อมชุดโปรแกรมระบบปฏิบัติการ โครงการจัดซื้อจัดหาคอมพิวเตอร์อุปกรณ์ที่เกี่ยวข้องกับการดำเนินการวิทยาลัยดิจิทัล </t>
  </si>
  <si>
    <t xml:space="preserve">ซื้ออุปกรณ์กระจายสัญญาณ จำนวน 3 รายการ โครงการพัฒนาระบบโครงสร้างพื้นฐานทรัพยากรที่เกี่ยวข้องเพื่อรองรับเทคโนโลยีดิจิทัล </t>
  </si>
  <si>
    <t>ซื้ออุปกรณ์ป้องกันเครือข่าย (Firewall) โครงการพัฒนาระบบเพิ่มประสิทธิภาพและความปลอดภัยในระบบเครือข่าย (Firewall)</t>
  </si>
  <si>
    <t>ผู้จัดทำ</t>
  </si>
  <si>
    <t>(นางวรณี  บริสุทธิ์)</t>
  </si>
  <si>
    <t>(.......................................................................................)</t>
  </si>
  <si>
    <t xml:space="preserve">                หัวหน้าเจ้าหน้าที่พัสดุ</t>
  </si>
  <si>
    <t>(ผู้ช่วยศาสตราจารย์นงณภัทร  รุ่งเนย)</t>
  </si>
  <si>
    <t>ผู้รับผิดชอบ</t>
  </si>
  <si>
    <t xml:space="preserve">      ผู้อำนวยการวิทยาลัยพยาบาลบรมราชชนนี สุราษฎร์ธานี</t>
  </si>
  <si>
    <t xml:space="preserve">          ผู้อำนวยการวิทยาลัยพยาบาลบรมราชชนนี สุราษฎร์ธานี</t>
  </si>
  <si>
    <t xml:space="preserve">             ผู้อำนวยการวิทยาลัยพยาบาลบรมราชชนนี สุราษฎร์ธานี</t>
  </si>
  <si>
    <t xml:space="preserve">            หัวหน้าเจ้าหน้าที่พัสดุ</t>
  </si>
  <si>
    <t xml:space="preserve">             หัวหน้าเจ้าหน้าที่พัสดุ</t>
  </si>
  <si>
    <t xml:space="preserve">     ผู้อำนวยการวิทยาลัยพยาบาลบรมราชชนนี สุราษฎร์ธานี</t>
  </si>
  <si>
    <t xml:space="preserve">จ้างทำป้ายไวนิลและป้ายประชาสัมพันธ์ จำนวน 4 รายการ โครงการสร้างชุมชนสุขภาวะด้วย สบช.โมเดล </t>
  </si>
  <si>
    <t xml:space="preserve">จ้างทำชั้นวางพร้อมถังขยะโครงการพัฒนาวิทยาลัยพยาบาลบรมราชชนนี สุราษฎร์ธานีสู่การเป็นองค์กรสีเขียว (green office)                      </t>
  </si>
  <si>
    <t>จ้างทำคู่มือนักศึกษา ปีการศึกษา 2568 โครงการชงโคช่อใหม่พร้อมเรียนรู้ สู่วิชาชีพ ปีการศึกษา 2568</t>
  </si>
  <si>
    <t>233/2568</t>
  </si>
  <si>
    <t>236/2568</t>
  </si>
  <si>
    <t>243/2568</t>
  </si>
  <si>
    <t>244/2568</t>
  </si>
  <si>
    <t>13/2568</t>
  </si>
  <si>
    <t>235/2568</t>
  </si>
  <si>
    <t>234/2568</t>
  </si>
  <si>
    <t>การวิเคราะห์ผลการจัดซื้อจัดจ้างในปีงบประมาณ พ.ศ. 2568  วิทยาลัยพยาบาลบรมราชชนนี สุราษฎร์ธานี</t>
  </si>
  <si>
    <t>ณ วันที่ 30 กันยายน 2568</t>
  </si>
  <si>
    <t>รายการ</t>
  </si>
  <si>
    <t>การจัดซื้อจัดจ้าง</t>
  </si>
  <si>
    <t>วิธีการจัดซื้อจัดจ้าง</t>
  </si>
  <si>
    <t xml:space="preserve">วิธีเฉพาะเจาะจง (วงเงินไม่เกิน 5 แสน) </t>
  </si>
  <si>
    <t>จำนวน โครงการ</t>
  </si>
  <si>
    <t>จำนวนเงิน ตามสัญญา (บาท)</t>
  </si>
  <si>
    <t>ร้อยละของจำนวนโครงการจำแนกตามวิธีจัดซื้อจัดจ้าง</t>
  </si>
  <si>
    <t>ร้อยละของจำนวนงบประมาณจำแนกตามวิธีจัดซื้อจัดจ้าง</t>
  </si>
  <si>
    <t>ปัญหา/อุปสรรค</t>
  </si>
  <si>
    <t>หมายเหตุ</t>
  </si>
  <si>
    <t>งบประมาณรวม 16,006,200.02 บาท</t>
  </si>
  <si>
    <t>งบประมาณรวม 3,000,000 บาท</t>
  </si>
  <si>
    <t>1) การประสานงานระหว่างหน่วยงานผู้ขอใช้พัสดุกับงานพัสดุอาจมีความล่าช้า ทำให้กระบวนการดำเนินงานไม่เป็นไปตามแผน
2) ข้อจำกัดด้านบุคลากรและภาระงาน ส่งผลให้การติดตามและควบคุมกระบวนการจัดซื้อจัดจ้างทำได้ไม่เต็มประสิทธิภาพ</t>
  </si>
  <si>
    <t>1) กำหนดระยะเวลาการส่งเอกสารและการประสานงานของแต่ละงานให้ชัดเจน เพื่อให้การดำเนินงานเป็นไปตามแผนงาน
2) พัฒนาศักยภาพบุคลากรด้านการจัดซื้อจัดจ้างและระเบียบพัสดุ ผ่านการอบรมหรือแลกเปลี่ยนเรียนรู้</t>
  </si>
  <si>
    <t>ข้อเสนอแนะ/แนวทางแก้ไข</t>
  </si>
  <si>
    <t xml:space="preserve">                                     ผู้อำนวยการวิทยาลัยพยาบาลบรมราชชนนี สุราษฎร์ธานี</t>
  </si>
  <si>
    <t xml:space="preserve">                                (ผู้ช่วยศาสตราจารย์นงณภัทร  รุ่งเนย)</t>
  </si>
  <si>
    <t>1) ประชาสัมพันธ์ประกาศจัดซื้อจัดจ้างให้เข้าถึงผู้ประกอบการได้อย่างทั่วถึง ผ่านช่องทางต่าง ๆ เพื่อเพิ่มจำนวนผู้สนใจเข้าร่วมเสนอราคา
2) จัดทำรายละเอียดคุณลักษณะเฉพาะ (TOR) ให้มีความชัดเจน ไม่จำกัดการแข่งขัน และเปิดโอกาสให้ผู้ประกอบการหลายรายสามารถเข้าร่วมได้</t>
  </si>
  <si>
    <t>ผู้ประกอบการที่เข้าร่วมเสนอราคาในบางรายการมีจำนวนจำกัด ทำให้การแข่งขันด้านราคายังไม่สูงเท่าที่ควร</t>
  </si>
  <si>
    <t xml:space="preserve">                 หัวหน้าเจ้าหน้าที่พัสดุ</t>
  </si>
  <si>
    <t>(.......................นงณภัทร  รุ่งเนย................)</t>
  </si>
  <si>
    <t>(.....................วรณี  บริสุทธิ์.........................)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</si>
</sst>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2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b/>
      <sz val="18"/>
      <name val="TH SarabunPSK"/>
      <family val="2"/>
    </font>
    <font>
      <sz val="1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b/>
      <sz val="15"/>
      <name val="TH SarabunPSK"/>
      <family val="2"/>
    </font>
    <font>
      <sz val="13"/>
      <color rgb="FF000000"/>
      <name val="TH SarabunPSK"/>
      <family val="2"/>
    </font>
    <font>
      <sz val="18"/>
      <name val="TH SarabunPSK"/>
      <family val="2"/>
    </font>
    <font>
      <sz val="16"/>
      <color rgb="FF000000"/>
      <name val="TH Sarabun New"/>
      <family val="2"/>
      <charset val="222"/>
    </font>
    <font>
      <sz val="16"/>
      <color rgb="FF000000"/>
      <name val="TH SarabunPSK"/>
      <family val="2"/>
      <charset val="222"/>
    </font>
    <font>
      <sz val="16"/>
      <color rgb="FF000000"/>
      <name val="TH SarabunPSK"/>
      <family val="2"/>
    </font>
    <font>
      <sz val="16"/>
      <color rgb="FF000000"/>
      <name val="TH Sarabun New"/>
      <family val="2"/>
    </font>
    <font>
      <b/>
      <sz val="11"/>
      <name val="TH SarabunPSK"/>
      <family val="2"/>
    </font>
    <font>
      <b/>
      <sz val="13"/>
      <name val="TH SarabunPSK"/>
      <family val="2"/>
    </font>
    <font>
      <sz val="13.5"/>
      <name val="TH SarabunPSK"/>
      <family val="2"/>
    </font>
    <font>
      <sz val="15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18">
    <xf numFmtId="0" fontId="0" fillId="0" borderId="0" xfId="0"/>
    <xf numFmtId="0" fontId="4" fillId="0" borderId="0" xfId="0" applyFont="1"/>
    <xf numFmtId="0" fontId="7" fillId="0" borderId="0" xfId="0" applyFont="1"/>
    <xf numFmtId="0" fontId="4" fillId="0" borderId="0" xfId="0" applyFont="1" applyAlignment="1">
      <alignment horizontal="left" shrinkToFi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4" fontId="4" fillId="0" borderId="0" xfId="0" applyNumberFormat="1" applyFont="1" applyAlignment="1">
      <alignment horizontal="right"/>
    </xf>
    <xf numFmtId="0" fontId="4" fillId="0" borderId="0" xfId="0" applyFont="1" applyAlignment="1">
      <alignment shrinkToFit="1"/>
    </xf>
    <xf numFmtId="43" fontId="4" fillId="0" borderId="0" xfId="0" applyNumberFormat="1" applyFont="1"/>
    <xf numFmtId="4" fontId="4" fillId="0" borderId="0" xfId="0" applyNumberFormat="1" applyFont="1"/>
    <xf numFmtId="0" fontId="5" fillId="2" borderId="1" xfId="0" applyFont="1" applyFill="1" applyBorder="1" applyAlignment="1">
      <alignment horizontal="center" vertical="center" wrapText="1"/>
    </xf>
    <xf numFmtId="43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top" shrinkToFit="1"/>
    </xf>
    <xf numFmtId="0" fontId="6" fillId="0" borderId="1" xfId="0" applyFont="1" applyBorder="1" applyAlignment="1">
      <alignment horizontal="left" vertical="top" wrapText="1" shrinkToFit="1"/>
    </xf>
    <xf numFmtId="43" fontId="6" fillId="0" borderId="1" xfId="1" applyFont="1" applyFill="1" applyBorder="1" applyAlignment="1">
      <alignment horizontal="right" vertical="top" wrapText="1" shrinkToFi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43" fontId="5" fillId="2" borderId="1" xfId="0" applyNumberFormat="1" applyFont="1" applyFill="1" applyBorder="1" applyAlignment="1">
      <alignment horizontal="right" vertical="center"/>
    </xf>
    <xf numFmtId="4" fontId="5" fillId="2" borderId="1" xfId="0" applyNumberFormat="1" applyFont="1" applyFill="1" applyBorder="1" applyAlignment="1">
      <alignment horizontal="right" vertical="center"/>
    </xf>
    <xf numFmtId="49" fontId="8" fillId="2" borderId="1" xfId="0" applyNumberFormat="1" applyFont="1" applyFill="1" applyBorder="1" applyAlignment="1">
      <alignment horizontal="center"/>
    </xf>
    <xf numFmtId="43" fontId="5" fillId="2" borderId="1" xfId="0" applyNumberFormat="1" applyFont="1" applyFill="1" applyBorder="1" applyAlignment="1">
      <alignment horizontal="right" vertical="center" shrinkToFit="1"/>
    </xf>
    <xf numFmtId="43" fontId="5" fillId="2" borderId="1" xfId="0" applyNumberFormat="1" applyFont="1" applyFill="1" applyBorder="1" applyAlignment="1">
      <alignment horizontal="center" vertical="center" shrinkToFit="1"/>
    </xf>
    <xf numFmtId="4" fontId="5" fillId="2" borderId="1" xfId="0" applyNumberFormat="1" applyFont="1" applyFill="1" applyBorder="1" applyAlignment="1">
      <alignment horizontal="right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shrinkToFit="1"/>
    </xf>
    <xf numFmtId="49" fontId="5" fillId="2" borderId="1" xfId="0" applyNumberFormat="1" applyFont="1" applyFill="1" applyBorder="1" applyAlignment="1">
      <alignment horizontal="right" vertical="center" shrinkToFit="1"/>
    </xf>
    <xf numFmtId="49" fontId="6" fillId="0" borderId="1" xfId="0" applyNumberFormat="1" applyFont="1" applyBorder="1" applyAlignment="1">
      <alignment horizontal="left" vertical="top" wrapText="1"/>
    </xf>
    <xf numFmtId="0" fontId="6" fillId="0" borderId="5" xfId="0" applyFont="1" applyBorder="1" applyAlignment="1">
      <alignment horizontal="center" vertical="top" wrapText="1"/>
    </xf>
    <xf numFmtId="49" fontId="8" fillId="2" borderId="6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left" vertical="top" wrapText="1"/>
    </xf>
    <xf numFmtId="43" fontId="5" fillId="2" borderId="1" xfId="1" applyFont="1" applyFill="1" applyBorder="1" applyAlignment="1">
      <alignment horizontal="right" vertical="center" shrinkToFit="1"/>
    </xf>
    <xf numFmtId="0" fontId="13" fillId="0" borderId="3" xfId="0" applyFont="1" applyBorder="1" applyAlignment="1">
      <alignment horizontal="left" vertical="top" wrapText="1"/>
    </xf>
    <xf numFmtId="0" fontId="14" fillId="0" borderId="4" xfId="0" applyFont="1" applyBorder="1" applyAlignment="1">
      <alignment horizontal="left" vertical="top" wrapText="1"/>
    </xf>
    <xf numFmtId="0" fontId="15" fillId="0" borderId="4" xfId="0" applyFont="1" applyBorder="1" applyAlignment="1">
      <alignment horizontal="left" vertical="top" wrapText="1"/>
    </xf>
    <xf numFmtId="49" fontId="8" fillId="2" borderId="1" xfId="0" applyNumberFormat="1" applyFont="1" applyFill="1" applyBorder="1" applyAlignment="1">
      <alignment horizontal="center" shrinkToFit="1"/>
    </xf>
    <xf numFmtId="49" fontId="5" fillId="2" borderId="1" xfId="1" applyNumberFormat="1" applyFont="1" applyFill="1" applyBorder="1" applyAlignment="1">
      <alignment horizontal="right" vertical="center" shrinkToFit="1"/>
    </xf>
    <xf numFmtId="0" fontId="6" fillId="0" borderId="0" xfId="0" applyFont="1"/>
    <xf numFmtId="4" fontId="6" fillId="0" borderId="0" xfId="0" applyNumberFormat="1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Alignment="1">
      <alignment shrinkToFit="1"/>
    </xf>
    <xf numFmtId="43" fontId="6" fillId="0" borderId="0" xfId="0" applyNumberFormat="1" applyFont="1"/>
    <xf numFmtId="0" fontId="6" fillId="0" borderId="0" xfId="0" applyFont="1" applyAlignment="1">
      <alignment horizontal="left" shrinkToFit="1"/>
    </xf>
    <xf numFmtId="0" fontId="6" fillId="0" borderId="0" xfId="0" applyFont="1" applyAlignment="1">
      <alignment horizontal="right"/>
    </xf>
    <xf numFmtId="4" fontId="6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/>
    <xf numFmtId="4" fontId="5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43" fontId="5" fillId="0" borderId="0" xfId="0" applyNumberFormat="1" applyFont="1" applyAlignment="1">
      <alignment horizontal="center" vertical="center"/>
    </xf>
    <xf numFmtId="43" fontId="5" fillId="0" borderId="0" xfId="0" applyNumberFormat="1" applyFont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43" fontId="5" fillId="0" borderId="0" xfId="0" applyNumberFormat="1" applyFont="1" applyAlignment="1">
      <alignment horizontal="right" vertical="center" shrinkToFit="1"/>
    </xf>
    <xf numFmtId="43" fontId="5" fillId="0" borderId="0" xfId="0" applyNumberFormat="1" applyFont="1" applyAlignment="1">
      <alignment horizontal="center" vertical="center" shrinkToFit="1"/>
    </xf>
    <xf numFmtId="4" fontId="5" fillId="0" borderId="0" xfId="0" applyNumberFormat="1" applyFont="1" applyAlignment="1">
      <alignment horizontal="right" vertical="center" shrinkToFit="1"/>
    </xf>
    <xf numFmtId="0" fontId="6" fillId="0" borderId="0" xfId="0" applyFont="1" applyAlignment="1">
      <alignment horizontal="center" vertical="center" shrinkToFit="1"/>
    </xf>
    <xf numFmtId="43" fontId="6" fillId="0" borderId="1" xfId="1" applyFont="1" applyFill="1" applyBorder="1" applyAlignment="1">
      <alignment horizontal="right" vertical="top" shrinkToFit="1"/>
    </xf>
    <xf numFmtId="0" fontId="6" fillId="0" borderId="0" xfId="0" applyFont="1" applyAlignment="1">
      <alignment horizontal="center" vertical="top" wrapText="1"/>
    </xf>
    <xf numFmtId="49" fontId="5" fillId="0" borderId="0" xfId="0" applyNumberFormat="1" applyFont="1" applyAlignment="1">
      <alignment horizontal="right" vertical="center" shrinkToFit="1"/>
    </xf>
    <xf numFmtId="0" fontId="16" fillId="0" borderId="3" xfId="0" applyFont="1" applyBorder="1" applyAlignment="1">
      <alignment horizontal="left" vertical="top" wrapText="1"/>
    </xf>
    <xf numFmtId="0" fontId="4" fillId="3" borderId="0" xfId="0" applyFont="1" applyFill="1"/>
    <xf numFmtId="0" fontId="6" fillId="0" borderId="0" xfId="0" applyFont="1" applyAlignment="1">
      <alignment horizontal="right" shrinkToFit="1"/>
    </xf>
    <xf numFmtId="0" fontId="6" fillId="3" borderId="0" xfId="0" applyFont="1" applyFill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shrinkToFit="1"/>
    </xf>
    <xf numFmtId="0" fontId="6" fillId="3" borderId="0" xfId="0" applyFont="1" applyFill="1" applyAlignment="1">
      <alignment horizontal="center"/>
    </xf>
    <xf numFmtId="0" fontId="4" fillId="0" borderId="0" xfId="0" applyFont="1" applyAlignment="1">
      <alignment horizontal="center" shrinkToFit="1"/>
    </xf>
    <xf numFmtId="0" fontId="17" fillId="3" borderId="0" xfId="0" applyFont="1" applyFill="1" applyAlignment="1">
      <alignment horizontal="center"/>
    </xf>
    <xf numFmtId="49" fontId="5" fillId="2" borderId="1" xfId="0" applyNumberFormat="1" applyFont="1" applyFill="1" applyBorder="1" applyAlignment="1">
      <alignment horizontal="right" vertical="center"/>
    </xf>
    <xf numFmtId="43" fontId="6" fillId="0" borderId="0" xfId="1" applyFont="1" applyAlignment="1">
      <alignment horizontal="center"/>
    </xf>
    <xf numFmtId="0" fontId="7" fillId="0" borderId="1" xfId="0" applyFont="1" applyBorder="1" applyAlignment="1">
      <alignment horizontal="left" vertical="top" wrapText="1" shrinkToFit="1"/>
    </xf>
    <xf numFmtId="0" fontId="7" fillId="0" borderId="1" xfId="0" applyFont="1" applyBorder="1" applyAlignment="1">
      <alignment vertical="top" wrapText="1"/>
    </xf>
    <xf numFmtId="43" fontId="7" fillId="0" borderId="0" xfId="1" applyFont="1" applyAlignment="1">
      <alignment vertical="top"/>
    </xf>
    <xf numFmtId="0" fontId="7" fillId="0" borderId="0" xfId="0" applyFont="1" applyAlignment="1">
      <alignment vertical="top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 shrinkToFit="1"/>
    </xf>
    <xf numFmtId="43" fontId="7" fillId="0" borderId="1" xfId="1" applyFont="1" applyFill="1" applyBorder="1" applyAlignment="1">
      <alignment horizontal="left" vertical="top" wrapText="1" shrinkToFit="1"/>
    </xf>
    <xf numFmtId="187" fontId="7" fillId="0" borderId="1" xfId="1" applyNumberFormat="1" applyFont="1" applyFill="1" applyBorder="1" applyAlignment="1">
      <alignment horizontal="center" vertical="top" wrapText="1" shrinkToFit="1"/>
    </xf>
    <xf numFmtId="43" fontId="7" fillId="0" borderId="1" xfId="0" applyNumberFormat="1" applyFont="1" applyBorder="1" applyAlignment="1">
      <alignment horizontal="center" vertical="top" shrinkToFit="1"/>
    </xf>
    <xf numFmtId="10" fontId="7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shrinkToFit="1"/>
    </xf>
    <xf numFmtId="43" fontId="7" fillId="0" borderId="1" xfId="1" applyFont="1" applyFill="1" applyBorder="1" applyAlignment="1">
      <alignment horizontal="center" vertical="top" wrapText="1" shrinkToFit="1"/>
    </xf>
    <xf numFmtId="43" fontId="10" fillId="0" borderId="1" xfId="0" applyNumberFormat="1" applyFont="1" applyBorder="1"/>
    <xf numFmtId="0" fontId="17" fillId="0" borderId="0" xfId="0" applyFont="1"/>
    <xf numFmtId="0" fontId="17" fillId="0" borderId="0" xfId="0" applyFont="1" applyAlignment="1">
      <alignment horizontal="right"/>
    </xf>
    <xf numFmtId="0" fontId="17" fillId="0" borderId="0" xfId="0" applyFont="1" applyAlignment="1">
      <alignment horizontal="center"/>
    </xf>
    <xf numFmtId="0" fontId="10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4" fontId="5" fillId="2" borderId="6" xfId="0" applyNumberFormat="1" applyFont="1" applyFill="1" applyBorder="1" applyAlignment="1">
      <alignment vertical="center" shrinkToFit="1"/>
    </xf>
    <xf numFmtId="0" fontId="5" fillId="2" borderId="6" xfId="0" applyFont="1" applyFill="1" applyBorder="1" applyAlignment="1">
      <alignment horizontal="center" vertical="center" wrapText="1" shrinkToFit="1"/>
    </xf>
    <xf numFmtId="0" fontId="10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4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 shrinkToFit="1"/>
    </xf>
    <xf numFmtId="4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19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center" vertical="top" wrapText="1"/>
    </xf>
    <xf numFmtId="43" fontId="10" fillId="0" borderId="1" xfId="0" applyNumberFormat="1" applyFont="1" applyBorder="1" applyAlignment="1">
      <alignment horizontal="center"/>
    </xf>
    <xf numFmtId="43" fontId="10" fillId="0" borderId="1" xfId="0" applyNumberFormat="1" applyFont="1" applyBorder="1" applyAlignment="1">
      <alignment horizontal="right"/>
    </xf>
    <xf numFmtId="0" fontId="10" fillId="0" borderId="1" xfId="0" applyFont="1" applyBorder="1"/>
    <xf numFmtId="0" fontId="20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vertical="center" shrinkToFit="1"/>
    </xf>
    <xf numFmtId="0" fontId="5" fillId="2" borderId="1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center" vertical="center" wrapText="1"/>
    </xf>
  </cellXfs>
  <cellStyles count="3">
    <cellStyle name="จุลภาค" xfId="1" builtinId="3"/>
    <cellStyle name="ปกติ" xfId="0" builtinId="0"/>
    <cellStyle name="ปกติ 2" xfId="2" xr:uid="{599518DB-BD46-40E4-BA2E-CFBBDDA7A0E1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90AC3-AC39-4243-9C6C-3338B6CEF75A}">
  <dimension ref="A1:K15"/>
  <sheetViews>
    <sheetView topLeftCell="A4" zoomScaleNormal="100" workbookViewId="0">
      <selection activeCell="H11" sqref="H11:I11"/>
    </sheetView>
  </sheetViews>
  <sheetFormatPr defaultRowHeight="17.25" x14ac:dyDescent="0.4"/>
  <cols>
    <col min="1" max="1" width="5.375" style="4" customWidth="1"/>
    <col min="2" max="2" width="16.75" style="1" customWidth="1"/>
    <col min="3" max="3" width="15.875" style="5" bestFit="1" customWidth="1"/>
    <col min="4" max="4" width="9.75" style="5" customWidth="1"/>
    <col min="5" max="5" width="13.625" style="4" customWidth="1"/>
    <col min="6" max="7" width="12.625" style="1" customWidth="1"/>
    <col min="8" max="8" width="19.5" style="1" customWidth="1"/>
    <col min="9" max="9" width="27.5" style="1" customWidth="1"/>
    <col min="10" max="10" width="11.625" style="1" customWidth="1"/>
    <col min="11" max="11" width="12" style="1" bestFit="1" customWidth="1"/>
    <col min="12" max="16384" width="9" style="1"/>
  </cols>
  <sheetData>
    <row r="1" spans="1:11" ht="27.75" x14ac:dyDescent="0.4">
      <c r="A1" s="108" t="s">
        <v>528</v>
      </c>
      <c r="B1" s="108"/>
      <c r="C1" s="108"/>
      <c r="D1" s="108"/>
      <c r="E1" s="108"/>
      <c r="F1" s="108"/>
      <c r="G1" s="108"/>
      <c r="H1" s="108"/>
      <c r="I1" s="108"/>
    </row>
    <row r="2" spans="1:11" ht="27.75" x14ac:dyDescent="0.4">
      <c r="A2" s="109" t="s">
        <v>529</v>
      </c>
      <c r="B2" s="109"/>
      <c r="C2" s="109"/>
      <c r="D2" s="109"/>
      <c r="E2" s="109"/>
      <c r="F2" s="109"/>
      <c r="G2" s="109"/>
      <c r="H2" s="109"/>
      <c r="I2" s="109"/>
    </row>
    <row r="3" spans="1:11" ht="93.75" customHeight="1" x14ac:dyDescent="0.4">
      <c r="A3" s="89" t="s">
        <v>6</v>
      </c>
      <c r="B3" s="90" t="s">
        <v>530</v>
      </c>
      <c r="C3" s="91" t="s">
        <v>532</v>
      </c>
      <c r="D3" s="92" t="s">
        <v>534</v>
      </c>
      <c r="E3" s="92" t="s">
        <v>535</v>
      </c>
      <c r="F3" s="93" t="s">
        <v>536</v>
      </c>
      <c r="G3" s="96" t="s">
        <v>537</v>
      </c>
      <c r="H3" s="94" t="s">
        <v>538</v>
      </c>
      <c r="I3" s="95" t="s">
        <v>544</v>
      </c>
      <c r="J3" s="94" t="s">
        <v>539</v>
      </c>
    </row>
    <row r="4" spans="1:11" s="76" customFormat="1" ht="219.75" customHeight="1" x14ac:dyDescent="0.2">
      <c r="A4" s="77">
        <v>1</v>
      </c>
      <c r="B4" s="78" t="s">
        <v>531</v>
      </c>
      <c r="C4" s="79" t="s">
        <v>533</v>
      </c>
      <c r="D4" s="80">
        <f>'ตต 67'!L12+'พย 67'!L16+'ธค 67 '!L20+'มค 68'!L39+'กพ 68 '!L20+'มีค 68'!L38+'เม.ย. 68'!L38+'พ.ค. 68 '!L34+'มิ.ย. 68 '!L20+'ก ค. 68'!L35+'ส ค. 68'!L25+'ก.ย. 68 '!L14</f>
        <v>226</v>
      </c>
      <c r="E4" s="81">
        <f>'ตต 67'!I12+'พย 67'!I16+'ธค 67 '!I20+'มค 68'!I39+'กพ 68 '!I20+'มีค 68'!I38+'เม.ย. 68'!I38+'พ.ค. 68 '!I34+'มิ.ย. 68 '!I20+'ก ค. 68'!I35+'ส ค. 68'!I25+'ก.ย. 68 '!I14-'พย 67'!I15</f>
        <v>15851462.840000004</v>
      </c>
      <c r="F4" s="77">
        <v>100</v>
      </c>
      <c r="G4" s="82">
        <v>0.99029999999999996</v>
      </c>
      <c r="H4" s="74" t="s">
        <v>542</v>
      </c>
      <c r="I4" s="74" t="s">
        <v>543</v>
      </c>
      <c r="J4" s="73" t="s">
        <v>540</v>
      </c>
      <c r="K4" s="75"/>
    </row>
    <row r="5" spans="1:11" ht="165.75" customHeight="1" x14ac:dyDescent="0.4">
      <c r="A5" s="83">
        <v>2</v>
      </c>
      <c r="B5" s="78" t="s">
        <v>531</v>
      </c>
      <c r="C5" s="84" t="s">
        <v>45</v>
      </c>
      <c r="D5" s="80">
        <v>1</v>
      </c>
      <c r="E5" s="81">
        <f>'พย 67'!I15</f>
        <v>2989000</v>
      </c>
      <c r="F5" s="77">
        <v>100</v>
      </c>
      <c r="G5" s="82">
        <v>0.99629999999999996</v>
      </c>
      <c r="H5" s="74" t="s">
        <v>548</v>
      </c>
      <c r="I5" s="101" t="s">
        <v>547</v>
      </c>
      <c r="J5" s="74" t="s">
        <v>541</v>
      </c>
    </row>
    <row r="6" spans="1:11" s="106" customFormat="1" ht="23.25" x14ac:dyDescent="0.55000000000000004">
      <c r="A6" s="102"/>
      <c r="B6" s="103" t="s">
        <v>5</v>
      </c>
      <c r="C6" s="104">
        <f>SUM(C4:C5)</f>
        <v>0</v>
      </c>
      <c r="D6" s="104">
        <f>SUM(D4:D5)</f>
        <v>227</v>
      </c>
      <c r="E6" s="85" cm="1">
        <f t="array" ref="E6:E7">E4:E5</f>
        <v>15851462.840000004</v>
      </c>
      <c r="F6" s="105"/>
      <c r="G6" s="105"/>
      <c r="H6" s="105"/>
      <c r="I6" s="105"/>
      <c r="J6" s="105"/>
    </row>
    <row r="7" spans="1:11" hidden="1" x14ac:dyDescent="0.4">
      <c r="D7" s="6"/>
      <c r="E7" s="4">
        <v>2989000</v>
      </c>
    </row>
    <row r="8" spans="1:11" s="3" customFormat="1" ht="24" hidden="1" x14ac:dyDescent="0.55000000000000004">
      <c r="A8" s="4"/>
      <c r="B8" s="1"/>
      <c r="C8" s="5"/>
      <c r="D8" s="6"/>
      <c r="E8" s="72">
        <f>'ตต 67'!C12+'พย 67'!C16+'ธค 67 '!C20+'มค 68'!C39+'กพ 68 '!C20+'มีค 68'!C38+'เม.ย. 68'!C38+'พ.ค. 68 '!C34+'มิ.ย. 68 '!C20+'ก ค. 68'!C35+'ส ค. 68'!C25+'ก.ย. 68 '!C14-'พย 67'!C15</f>
        <v>16006200.020000003</v>
      </c>
      <c r="F8" s="1"/>
    </row>
    <row r="9" spans="1:11" s="3" customFormat="1" ht="30" customHeight="1" x14ac:dyDescent="0.4">
      <c r="A9" s="4"/>
      <c r="B9" s="1"/>
      <c r="C9" s="5"/>
      <c r="D9" s="6"/>
      <c r="E9" s="4"/>
      <c r="F9" s="1"/>
    </row>
    <row r="10" spans="1:11" s="98" customFormat="1" ht="30.75" customHeight="1" x14ac:dyDescent="0.5">
      <c r="A10" s="66"/>
      <c r="B10" s="110" t="s">
        <v>551</v>
      </c>
      <c r="C10" s="110"/>
      <c r="D10" s="97" t="s">
        <v>506</v>
      </c>
      <c r="E10" s="66"/>
      <c r="F10" s="2"/>
      <c r="H10" s="2"/>
      <c r="I10" s="99" t="s">
        <v>550</v>
      </c>
      <c r="J10" s="2" t="s">
        <v>511</v>
      </c>
    </row>
    <row r="11" spans="1:11" s="98" customFormat="1" ht="21.75" x14ac:dyDescent="0.5">
      <c r="A11" s="66"/>
      <c r="B11" s="107" t="s">
        <v>507</v>
      </c>
      <c r="C11" s="107"/>
      <c r="D11" s="100"/>
      <c r="E11" s="66"/>
      <c r="F11" s="2"/>
      <c r="H11" s="107" t="s">
        <v>546</v>
      </c>
      <c r="I11" s="107"/>
      <c r="J11" s="2"/>
    </row>
    <row r="12" spans="1:11" s="2" customFormat="1" ht="21.75" x14ac:dyDescent="0.5">
      <c r="A12" s="66"/>
      <c r="B12" s="111" t="s">
        <v>549</v>
      </c>
      <c r="C12" s="111"/>
      <c r="D12" s="100"/>
      <c r="E12" s="66"/>
      <c r="G12" s="107" t="s">
        <v>545</v>
      </c>
      <c r="H12" s="107"/>
      <c r="I12" s="107"/>
      <c r="J12" s="107"/>
    </row>
    <row r="14" spans="1:11" x14ac:dyDescent="0.4">
      <c r="B14" s="86"/>
      <c r="C14" s="87"/>
      <c r="D14" s="87"/>
      <c r="E14" s="88"/>
    </row>
    <row r="15" spans="1:11" x14ac:dyDescent="0.4">
      <c r="B15" s="86"/>
      <c r="C15" s="87"/>
      <c r="D15" s="87"/>
      <c r="E15" s="88"/>
    </row>
  </sheetData>
  <mergeCells count="7">
    <mergeCell ref="G12:J12"/>
    <mergeCell ref="A1:I1"/>
    <mergeCell ref="A2:I2"/>
    <mergeCell ref="B10:C10"/>
    <mergeCell ref="B11:C11"/>
    <mergeCell ref="B12:C12"/>
    <mergeCell ref="H11:I11"/>
  </mergeCells>
  <pageMargins left="0.39370078740157483" right="0.19685039370078741" top="7.874015748031496E-2" bottom="7.874015748031496E-2" header="0.31496062992125984" footer="0.31496062992125984"/>
  <pageSetup paperSize="9"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C5892-6792-41E5-94CC-07A8443F542E}">
  <dimension ref="A1:L27"/>
  <sheetViews>
    <sheetView view="pageBreakPreview" topLeftCell="A15" zoomScaleNormal="80" zoomScaleSheetLayoutView="100" workbookViewId="0">
      <selection activeCell="L15" sqref="L1:L1048576"/>
    </sheetView>
  </sheetViews>
  <sheetFormatPr defaultRowHeight="17.25" x14ac:dyDescent="0.4"/>
  <cols>
    <col min="1" max="1" width="5.375" style="4" customWidth="1"/>
    <col min="2" max="2" width="35.25" style="1" customWidth="1"/>
    <col min="3" max="4" width="10.625" style="5" customWidth="1"/>
    <col min="5" max="5" width="10.75" style="4" customWidth="1"/>
    <col min="6" max="6" width="27.625" style="7" customWidth="1"/>
    <col min="7" max="7" width="12.375" style="1" customWidth="1"/>
    <col min="8" max="8" width="27.625" style="3" customWidth="1"/>
    <col min="9" max="9" width="11.875" style="1" customWidth="1"/>
    <col min="10" max="10" width="20.625" style="1" customWidth="1"/>
    <col min="11" max="11" width="14.625" style="1" customWidth="1"/>
    <col min="12" max="12" width="0" style="1" hidden="1" customWidth="1"/>
    <col min="13" max="16384" width="9" style="1"/>
  </cols>
  <sheetData>
    <row r="1" spans="1:12" ht="27.75" x14ac:dyDescent="0.4">
      <c r="A1" s="108" t="s">
        <v>369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370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4" t="s">
        <v>12</v>
      </c>
    </row>
    <row r="5" spans="1:12" ht="42.75" customHeight="1" x14ac:dyDescent="0.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4"/>
    </row>
    <row r="6" spans="1:12" s="2" customFormat="1" ht="24" x14ac:dyDescent="0.5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/>
      <c r="G6" s="20" t="s">
        <v>29</v>
      </c>
      <c r="H6" s="20" t="s">
        <v>30</v>
      </c>
      <c r="I6" s="20" t="s">
        <v>31</v>
      </c>
      <c r="J6" s="20" t="s">
        <v>32</v>
      </c>
      <c r="K6" s="30" t="s">
        <v>24</v>
      </c>
    </row>
    <row r="7" spans="1:12" s="3" customFormat="1" ht="72" x14ac:dyDescent="0.55000000000000004">
      <c r="A7" s="16">
        <v>1</v>
      </c>
      <c r="B7" s="14" t="s">
        <v>387</v>
      </c>
      <c r="C7" s="15">
        <v>17644.3</v>
      </c>
      <c r="D7" s="15">
        <v>17644.3</v>
      </c>
      <c r="E7" s="13" t="s">
        <v>2</v>
      </c>
      <c r="F7" s="14" t="s">
        <v>46</v>
      </c>
      <c r="G7" s="15">
        <v>17644.3</v>
      </c>
      <c r="H7" s="14" t="str">
        <f t="shared" ref="H7:I19" si="0">F7</f>
        <v>บริษัท โตโยต้าสุราษฎร์ธานีผู้จำหน่ายโตโยต้า จำกัด</v>
      </c>
      <c r="I7" s="15">
        <f t="shared" si="0"/>
        <v>17644.3</v>
      </c>
      <c r="J7" s="29" t="s">
        <v>3</v>
      </c>
      <c r="K7" s="35" t="s">
        <v>372</v>
      </c>
      <c r="L7" s="44">
        <v>1</v>
      </c>
    </row>
    <row r="8" spans="1:12" s="3" customFormat="1" ht="72" x14ac:dyDescent="0.55000000000000004">
      <c r="A8" s="16">
        <v>2</v>
      </c>
      <c r="B8" s="14" t="s">
        <v>385</v>
      </c>
      <c r="C8" s="15">
        <v>12960</v>
      </c>
      <c r="D8" s="15">
        <v>12960</v>
      </c>
      <c r="E8" s="13" t="s">
        <v>2</v>
      </c>
      <c r="F8" s="14" t="s">
        <v>15</v>
      </c>
      <c r="G8" s="15">
        <v>12960</v>
      </c>
      <c r="H8" s="14" t="str">
        <f t="shared" si="0"/>
        <v>พงษ์เจริญเครื่องเย็น</v>
      </c>
      <c r="I8" s="15">
        <f t="shared" si="0"/>
        <v>12960</v>
      </c>
      <c r="J8" s="29" t="s">
        <v>3</v>
      </c>
      <c r="K8" s="35" t="s">
        <v>373</v>
      </c>
      <c r="L8" s="44">
        <v>1</v>
      </c>
    </row>
    <row r="9" spans="1:12" s="3" customFormat="1" ht="72" x14ac:dyDescent="0.55000000000000004">
      <c r="A9" s="16">
        <v>3</v>
      </c>
      <c r="B9" s="14" t="s">
        <v>386</v>
      </c>
      <c r="C9" s="15">
        <v>18000</v>
      </c>
      <c r="D9" s="15">
        <v>18000</v>
      </c>
      <c r="E9" s="13" t="s">
        <v>2</v>
      </c>
      <c r="F9" s="14" t="s">
        <v>47</v>
      </c>
      <c r="G9" s="15">
        <v>18000</v>
      </c>
      <c r="H9" s="14" t="str">
        <f t="shared" si="0"/>
        <v>ห้างหุ้นส่วนจำกัด พุฒิภัทร ทรานสปอร์ต</v>
      </c>
      <c r="I9" s="15">
        <f t="shared" si="0"/>
        <v>18000</v>
      </c>
      <c r="J9" s="29" t="s">
        <v>3</v>
      </c>
      <c r="K9" s="35" t="s">
        <v>374</v>
      </c>
      <c r="L9" s="44">
        <v>1</v>
      </c>
    </row>
    <row r="10" spans="1:12" s="3" customFormat="1" ht="72" x14ac:dyDescent="0.55000000000000004">
      <c r="A10" s="16">
        <v>4</v>
      </c>
      <c r="B10" s="14" t="s">
        <v>388</v>
      </c>
      <c r="C10" s="15">
        <v>22200</v>
      </c>
      <c r="D10" s="15">
        <v>22200</v>
      </c>
      <c r="E10" s="13" t="s">
        <v>2</v>
      </c>
      <c r="F10" s="14" t="s">
        <v>13</v>
      </c>
      <c r="G10" s="15">
        <v>22200</v>
      </c>
      <c r="H10" s="14" t="str">
        <f t="shared" si="0"/>
        <v>ช่างเล็กค้าวัสดุ</v>
      </c>
      <c r="I10" s="15">
        <f t="shared" si="0"/>
        <v>22200</v>
      </c>
      <c r="J10" s="29" t="s">
        <v>3</v>
      </c>
      <c r="K10" s="35" t="s">
        <v>375</v>
      </c>
      <c r="L10" s="44">
        <v>1</v>
      </c>
    </row>
    <row r="11" spans="1:12" s="3" customFormat="1" ht="72" x14ac:dyDescent="0.55000000000000004">
      <c r="A11" s="16">
        <v>5</v>
      </c>
      <c r="B11" s="14" t="s">
        <v>389</v>
      </c>
      <c r="C11" s="15">
        <v>12950</v>
      </c>
      <c r="D11" s="15">
        <v>12950</v>
      </c>
      <c r="E11" s="13" t="s">
        <v>2</v>
      </c>
      <c r="F11" s="14" t="s">
        <v>13</v>
      </c>
      <c r="G11" s="15">
        <v>12950</v>
      </c>
      <c r="H11" s="14" t="str">
        <f t="shared" si="0"/>
        <v>ช่างเล็กค้าวัสดุ</v>
      </c>
      <c r="I11" s="15">
        <f t="shared" si="0"/>
        <v>12950</v>
      </c>
      <c r="J11" s="29" t="s">
        <v>3</v>
      </c>
      <c r="K11" s="35" t="s">
        <v>376</v>
      </c>
      <c r="L11" s="44">
        <v>1</v>
      </c>
    </row>
    <row r="12" spans="1:12" s="3" customFormat="1" ht="96" x14ac:dyDescent="0.55000000000000004">
      <c r="A12" s="16">
        <v>6</v>
      </c>
      <c r="B12" s="14" t="s">
        <v>390</v>
      </c>
      <c r="C12" s="15">
        <v>20000</v>
      </c>
      <c r="D12" s="15">
        <v>20000</v>
      </c>
      <c r="E12" s="13" t="s">
        <v>2</v>
      </c>
      <c r="F12" s="14" t="s">
        <v>13</v>
      </c>
      <c r="G12" s="15">
        <v>20000</v>
      </c>
      <c r="H12" s="14" t="str">
        <f t="shared" si="0"/>
        <v>ช่างเล็กค้าวัสดุ</v>
      </c>
      <c r="I12" s="15">
        <f t="shared" si="0"/>
        <v>20000</v>
      </c>
      <c r="J12" s="29" t="s">
        <v>3</v>
      </c>
      <c r="K12" s="35" t="s">
        <v>377</v>
      </c>
      <c r="L12" s="44">
        <v>1</v>
      </c>
    </row>
    <row r="13" spans="1:12" s="3" customFormat="1" ht="96" x14ac:dyDescent="0.55000000000000004">
      <c r="A13" s="16">
        <v>7</v>
      </c>
      <c r="B13" s="14" t="s">
        <v>391</v>
      </c>
      <c r="C13" s="15">
        <v>38100</v>
      </c>
      <c r="D13" s="15">
        <v>38100</v>
      </c>
      <c r="E13" s="13" t="s">
        <v>2</v>
      </c>
      <c r="F13" s="14" t="s">
        <v>15</v>
      </c>
      <c r="G13" s="15">
        <v>38100</v>
      </c>
      <c r="H13" s="14" t="str">
        <f t="shared" si="0"/>
        <v>พงษ์เจริญเครื่องเย็น</v>
      </c>
      <c r="I13" s="15">
        <f t="shared" si="0"/>
        <v>38100</v>
      </c>
      <c r="J13" s="29" t="s">
        <v>3</v>
      </c>
      <c r="K13" s="35" t="s">
        <v>378</v>
      </c>
      <c r="L13" s="44">
        <v>1</v>
      </c>
    </row>
    <row r="14" spans="1:12" s="3" customFormat="1" ht="96" x14ac:dyDescent="0.55000000000000004">
      <c r="A14" s="16">
        <v>8</v>
      </c>
      <c r="B14" s="14" t="s">
        <v>392</v>
      </c>
      <c r="C14" s="15">
        <v>32000</v>
      </c>
      <c r="D14" s="15">
        <v>32000</v>
      </c>
      <c r="E14" s="13" t="s">
        <v>2</v>
      </c>
      <c r="F14" s="14" t="s">
        <v>109</v>
      </c>
      <c r="G14" s="15">
        <v>32000</v>
      </c>
      <c r="H14" s="14" t="str">
        <f t="shared" si="0"/>
        <v>บริษัท ผึ้งงาน 2013 จำกัด</v>
      </c>
      <c r="I14" s="15">
        <f t="shared" si="0"/>
        <v>32000</v>
      </c>
      <c r="J14" s="29" t="s">
        <v>3</v>
      </c>
      <c r="K14" s="35" t="s">
        <v>379</v>
      </c>
      <c r="L14" s="44">
        <v>1</v>
      </c>
    </row>
    <row r="15" spans="1:12" s="3" customFormat="1" ht="72" x14ac:dyDescent="0.55000000000000004">
      <c r="A15" s="16">
        <v>9</v>
      </c>
      <c r="B15" s="14" t="s">
        <v>393</v>
      </c>
      <c r="C15" s="15">
        <v>9630</v>
      </c>
      <c r="D15" s="15">
        <v>9630</v>
      </c>
      <c r="E15" s="13" t="s">
        <v>2</v>
      </c>
      <c r="F15" s="14" t="s">
        <v>16</v>
      </c>
      <c r="G15" s="15">
        <v>9630</v>
      </c>
      <c r="H15" s="14" t="str">
        <f t="shared" si="0"/>
        <v>ธณะ เทรดดิ้ง</v>
      </c>
      <c r="I15" s="15">
        <f t="shared" si="0"/>
        <v>9630</v>
      </c>
      <c r="J15" s="29" t="s">
        <v>3</v>
      </c>
      <c r="K15" s="35" t="s">
        <v>380</v>
      </c>
      <c r="L15" s="44">
        <v>1</v>
      </c>
    </row>
    <row r="16" spans="1:12" s="3" customFormat="1" ht="48" x14ac:dyDescent="0.55000000000000004">
      <c r="A16" s="16">
        <v>10</v>
      </c>
      <c r="B16" s="14" t="s">
        <v>394</v>
      </c>
      <c r="C16" s="15">
        <v>6900</v>
      </c>
      <c r="D16" s="15">
        <v>6900</v>
      </c>
      <c r="E16" s="13" t="s">
        <v>2</v>
      </c>
      <c r="F16" s="14" t="s">
        <v>210</v>
      </c>
      <c r="G16" s="15">
        <v>6900</v>
      </c>
      <c r="H16" s="14" t="str">
        <f t="shared" si="0"/>
        <v>ห้างชนะชัยค้าผ้า</v>
      </c>
      <c r="I16" s="15">
        <f t="shared" si="0"/>
        <v>6900</v>
      </c>
      <c r="J16" s="29" t="s">
        <v>3</v>
      </c>
      <c r="K16" s="35" t="s">
        <v>381</v>
      </c>
      <c r="L16" s="44">
        <v>1</v>
      </c>
    </row>
    <row r="17" spans="1:12" s="3" customFormat="1" ht="96" x14ac:dyDescent="0.55000000000000004">
      <c r="A17" s="16">
        <v>11</v>
      </c>
      <c r="B17" s="14" t="s">
        <v>395</v>
      </c>
      <c r="C17" s="15">
        <v>7991</v>
      </c>
      <c r="D17" s="15">
        <v>7991</v>
      </c>
      <c r="E17" s="13" t="s">
        <v>2</v>
      </c>
      <c r="F17" s="14" t="s">
        <v>213</v>
      </c>
      <c r="G17" s="15">
        <v>7991</v>
      </c>
      <c r="H17" s="14" t="str">
        <f t="shared" si="0"/>
        <v>สุมาดีเภสัช</v>
      </c>
      <c r="I17" s="15">
        <f t="shared" si="0"/>
        <v>7991</v>
      </c>
      <c r="J17" s="29" t="s">
        <v>3</v>
      </c>
      <c r="K17" s="35" t="s">
        <v>382</v>
      </c>
      <c r="L17" s="44">
        <v>1</v>
      </c>
    </row>
    <row r="18" spans="1:12" s="3" customFormat="1" ht="96" x14ac:dyDescent="0.55000000000000004">
      <c r="A18" s="16">
        <v>12</v>
      </c>
      <c r="B18" s="14" t="s">
        <v>396</v>
      </c>
      <c r="C18" s="15">
        <v>195000</v>
      </c>
      <c r="D18" s="15">
        <v>195000</v>
      </c>
      <c r="E18" s="13" t="s">
        <v>2</v>
      </c>
      <c r="F18" s="14" t="s">
        <v>180</v>
      </c>
      <c r="G18" s="15">
        <v>195000</v>
      </c>
      <c r="H18" s="14" t="str">
        <f t="shared" si="0"/>
        <v>บริษัท อินเลิฟเฟอร์นิเจอร์ จำกัด</v>
      </c>
      <c r="I18" s="15">
        <f t="shared" si="0"/>
        <v>195000</v>
      </c>
      <c r="J18" s="29" t="s">
        <v>3</v>
      </c>
      <c r="K18" s="35" t="s">
        <v>383</v>
      </c>
      <c r="L18" s="44">
        <v>1</v>
      </c>
    </row>
    <row r="19" spans="1:12" s="3" customFormat="1" ht="96" x14ac:dyDescent="0.55000000000000004">
      <c r="A19" s="16">
        <v>13</v>
      </c>
      <c r="B19" s="14" t="s">
        <v>397</v>
      </c>
      <c r="C19" s="15">
        <v>15195</v>
      </c>
      <c r="D19" s="15">
        <v>15195</v>
      </c>
      <c r="E19" s="13" t="s">
        <v>2</v>
      </c>
      <c r="F19" s="14" t="s">
        <v>371</v>
      </c>
      <c r="G19" s="15">
        <v>15195</v>
      </c>
      <c r="H19" s="14" t="str">
        <f t="shared" si="0"/>
        <v>ร้านนัดพบสังฆภัณฑ์</v>
      </c>
      <c r="I19" s="15">
        <f t="shared" si="0"/>
        <v>15195</v>
      </c>
      <c r="J19" s="29" t="s">
        <v>3</v>
      </c>
      <c r="K19" s="35" t="s">
        <v>384</v>
      </c>
      <c r="L19" s="44">
        <v>1</v>
      </c>
    </row>
    <row r="20" spans="1:12" ht="24" x14ac:dyDescent="0.55000000000000004">
      <c r="A20" s="25"/>
      <c r="B20" s="11" t="s">
        <v>5</v>
      </c>
      <c r="C20" s="21">
        <f>SUM(C6:C19)</f>
        <v>408570.3</v>
      </c>
      <c r="D20" s="21">
        <f>SUM(D6:D19)</f>
        <v>408570.3</v>
      </c>
      <c r="E20" s="22"/>
      <c r="F20" s="22"/>
      <c r="G20" s="33">
        <f>SUM(G6:G19)</f>
        <v>408570.3</v>
      </c>
      <c r="H20" s="22"/>
      <c r="I20" s="23">
        <f>SUM(I6:I19)</f>
        <v>408570.3</v>
      </c>
      <c r="J20" s="24"/>
      <c r="K20" s="31"/>
      <c r="L20" s="68">
        <f>SUM(L7:L19)</f>
        <v>13</v>
      </c>
    </row>
    <row r="21" spans="1:12" x14ac:dyDescent="0.4">
      <c r="D21" s="6"/>
    </row>
    <row r="22" spans="1:12" ht="24" x14ac:dyDescent="0.4">
      <c r="A22" s="60"/>
      <c r="B22" s="51"/>
      <c r="C22" s="55"/>
      <c r="D22" s="55"/>
      <c r="E22" s="56"/>
      <c r="F22" s="56"/>
      <c r="G22" s="61"/>
      <c r="H22" s="56"/>
      <c r="I22" s="57"/>
      <c r="J22" s="58"/>
      <c r="K22" s="54"/>
    </row>
    <row r="23" spans="1:12" x14ac:dyDescent="0.4">
      <c r="D23" s="6"/>
    </row>
    <row r="24" spans="1:12" s="3" customFormat="1" x14ac:dyDescent="0.4">
      <c r="A24" s="4"/>
      <c r="B24" s="1"/>
      <c r="C24" s="5"/>
      <c r="D24" s="6"/>
      <c r="E24" s="4"/>
      <c r="F24" s="7"/>
      <c r="G24" s="8"/>
      <c r="I24" s="1"/>
      <c r="J24" s="1"/>
      <c r="K24" s="1"/>
    </row>
    <row r="25" spans="1:12" s="3" customFormat="1" ht="24" x14ac:dyDescent="0.55000000000000004">
      <c r="A25" s="4"/>
      <c r="B25" s="40" t="s">
        <v>508</v>
      </c>
      <c r="C25" s="49" t="s">
        <v>506</v>
      </c>
      <c r="D25" s="40"/>
      <c r="E25" s="41"/>
      <c r="F25" s="42"/>
      <c r="G25" s="43"/>
      <c r="H25" s="44"/>
      <c r="I25" s="39"/>
      <c r="J25" s="40" t="s">
        <v>508</v>
      </c>
      <c r="K25" s="48" t="s">
        <v>511</v>
      </c>
    </row>
    <row r="26" spans="1:12" s="3" customFormat="1" ht="24" x14ac:dyDescent="0.55000000000000004">
      <c r="A26" s="4"/>
      <c r="B26" s="47" t="s">
        <v>507</v>
      </c>
      <c r="C26" s="45"/>
      <c r="D26" s="40"/>
      <c r="E26" s="41"/>
      <c r="F26" s="42"/>
      <c r="G26" s="46"/>
      <c r="H26" s="44"/>
      <c r="I26" s="112" t="s">
        <v>510</v>
      </c>
      <c r="J26" s="112"/>
      <c r="K26" s="39"/>
    </row>
    <row r="27" spans="1:12" ht="24" x14ac:dyDescent="0.55000000000000004">
      <c r="B27" s="48" t="s">
        <v>516</v>
      </c>
      <c r="C27" s="45"/>
      <c r="D27" s="40"/>
      <c r="E27" s="41"/>
      <c r="F27" s="42"/>
      <c r="G27" s="46"/>
      <c r="H27" s="112" t="s">
        <v>514</v>
      </c>
      <c r="I27" s="112"/>
      <c r="J27" s="112"/>
      <c r="K27" s="112"/>
    </row>
  </sheetData>
  <mergeCells count="14">
    <mergeCell ref="I26:J26"/>
    <mergeCell ref="H27:K27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E744E-F4A1-4425-AE06-39E3AA93F844}">
  <dimension ref="A1:L42"/>
  <sheetViews>
    <sheetView view="pageBreakPreview" topLeftCell="A29" zoomScaleNormal="80" zoomScaleSheetLayoutView="100" workbookViewId="0">
      <selection activeCell="L29" sqref="L1:L1048576"/>
    </sheetView>
  </sheetViews>
  <sheetFormatPr defaultRowHeight="17.25" x14ac:dyDescent="0.4"/>
  <cols>
    <col min="1" max="1" width="5.375" style="4" customWidth="1"/>
    <col min="2" max="2" width="35.25" style="1" customWidth="1"/>
    <col min="3" max="4" width="10.625" style="5" customWidth="1"/>
    <col min="5" max="5" width="10.75" style="4" customWidth="1"/>
    <col min="6" max="6" width="27.625" style="7" customWidth="1"/>
    <col min="7" max="7" width="12.375" style="1" customWidth="1"/>
    <col min="8" max="8" width="27.625" style="3" customWidth="1"/>
    <col min="9" max="9" width="11.875" style="1" customWidth="1"/>
    <col min="10" max="10" width="20.625" style="1" customWidth="1"/>
    <col min="11" max="11" width="14.625" style="1" customWidth="1"/>
    <col min="12" max="12" width="0" style="1" hidden="1" customWidth="1"/>
    <col min="13" max="16384" width="9" style="1"/>
  </cols>
  <sheetData>
    <row r="1" spans="1:12" ht="27.75" x14ac:dyDescent="0.4">
      <c r="A1" s="108" t="s">
        <v>398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399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4" t="s">
        <v>12</v>
      </c>
    </row>
    <row r="5" spans="1:12" ht="42.75" customHeight="1" x14ac:dyDescent="0.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4"/>
    </row>
    <row r="6" spans="1:12" s="2" customFormat="1" ht="24" x14ac:dyDescent="0.5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/>
      <c r="G6" s="20" t="s">
        <v>29</v>
      </c>
      <c r="H6" s="20" t="s">
        <v>30</v>
      </c>
      <c r="I6" s="20" t="s">
        <v>31</v>
      </c>
      <c r="J6" s="20" t="s">
        <v>32</v>
      </c>
      <c r="K6" s="30" t="s">
        <v>24</v>
      </c>
    </row>
    <row r="7" spans="1:12" s="3" customFormat="1" ht="96" x14ac:dyDescent="0.55000000000000004">
      <c r="A7" s="16">
        <v>1</v>
      </c>
      <c r="B7" s="14" t="s">
        <v>433</v>
      </c>
      <c r="C7" s="15">
        <v>6600</v>
      </c>
      <c r="D7" s="15">
        <v>6600</v>
      </c>
      <c r="E7" s="13" t="s">
        <v>2</v>
      </c>
      <c r="F7" s="14" t="s">
        <v>404</v>
      </c>
      <c r="G7" s="15">
        <v>6600</v>
      </c>
      <c r="H7" s="14" t="str">
        <f>F7</f>
        <v>นายท้ามสู้ พัฒนพัวพันธ์</v>
      </c>
      <c r="I7" s="15">
        <f t="shared" ref="H7:I34" si="0">G7</f>
        <v>6600</v>
      </c>
      <c r="J7" s="29" t="s">
        <v>3</v>
      </c>
      <c r="K7" s="35" t="s">
        <v>405</v>
      </c>
      <c r="L7" s="44">
        <v>1</v>
      </c>
    </row>
    <row r="8" spans="1:12" s="3" customFormat="1" ht="48" x14ac:dyDescent="0.55000000000000004">
      <c r="A8" s="16">
        <v>2</v>
      </c>
      <c r="B8" s="14" t="s">
        <v>434</v>
      </c>
      <c r="C8" s="15">
        <v>10500</v>
      </c>
      <c r="D8" s="15">
        <v>10500</v>
      </c>
      <c r="E8" s="13" t="s">
        <v>2</v>
      </c>
      <c r="F8" s="14" t="s">
        <v>313</v>
      </c>
      <c r="G8" s="15">
        <v>10500</v>
      </c>
      <c r="H8" s="14" t="str">
        <f t="shared" si="0"/>
        <v>น.ส.สุภานัน เหลืองวรภัณฑ์</v>
      </c>
      <c r="I8" s="15">
        <f t="shared" si="0"/>
        <v>10500</v>
      </c>
      <c r="J8" s="29" t="s">
        <v>3</v>
      </c>
      <c r="K8" s="35" t="s">
        <v>406</v>
      </c>
      <c r="L8" s="44">
        <v>1</v>
      </c>
    </row>
    <row r="9" spans="1:12" s="3" customFormat="1" ht="72" x14ac:dyDescent="0.55000000000000004">
      <c r="A9" s="16">
        <v>3</v>
      </c>
      <c r="B9" s="14" t="s">
        <v>435</v>
      </c>
      <c r="C9" s="15">
        <v>25240</v>
      </c>
      <c r="D9" s="15">
        <v>25240</v>
      </c>
      <c r="E9" s="13" t="s">
        <v>2</v>
      </c>
      <c r="F9" s="14" t="s">
        <v>13</v>
      </c>
      <c r="G9" s="15">
        <v>25240</v>
      </c>
      <c r="H9" s="14" t="str">
        <f t="shared" si="0"/>
        <v>ช่างเล็กค้าวัสดุ</v>
      </c>
      <c r="I9" s="15">
        <f t="shared" si="0"/>
        <v>25240</v>
      </c>
      <c r="J9" s="29" t="s">
        <v>3</v>
      </c>
      <c r="K9" s="35" t="s">
        <v>407</v>
      </c>
      <c r="L9" s="44">
        <v>1</v>
      </c>
    </row>
    <row r="10" spans="1:12" s="3" customFormat="1" ht="72" x14ac:dyDescent="0.55000000000000004">
      <c r="A10" s="16">
        <v>4</v>
      </c>
      <c r="B10" s="14" t="s">
        <v>436</v>
      </c>
      <c r="C10" s="15">
        <v>12225</v>
      </c>
      <c r="D10" s="15">
        <v>12225</v>
      </c>
      <c r="E10" s="13" t="s">
        <v>2</v>
      </c>
      <c r="F10" s="14" t="s">
        <v>13</v>
      </c>
      <c r="G10" s="15">
        <v>12225</v>
      </c>
      <c r="H10" s="14" t="str">
        <f t="shared" ref="H10:H11" si="1">F10</f>
        <v>ช่างเล็กค้าวัสดุ</v>
      </c>
      <c r="I10" s="15">
        <f t="shared" ref="I10:I18" si="2">G10</f>
        <v>12225</v>
      </c>
      <c r="J10" s="29" t="s">
        <v>3</v>
      </c>
      <c r="K10" s="35" t="s">
        <v>408</v>
      </c>
      <c r="L10" s="44">
        <v>1</v>
      </c>
    </row>
    <row r="11" spans="1:12" s="3" customFormat="1" ht="48" x14ac:dyDescent="0.55000000000000004">
      <c r="A11" s="16">
        <v>5</v>
      </c>
      <c r="B11" s="14" t="s">
        <v>437</v>
      </c>
      <c r="C11" s="15">
        <v>98500</v>
      </c>
      <c r="D11" s="15">
        <v>98500</v>
      </c>
      <c r="E11" s="13" t="s">
        <v>2</v>
      </c>
      <c r="F11" s="14" t="s">
        <v>15</v>
      </c>
      <c r="G11" s="15">
        <v>98500</v>
      </c>
      <c r="H11" s="14" t="str">
        <f t="shared" si="1"/>
        <v>พงษ์เจริญเครื่องเย็น</v>
      </c>
      <c r="I11" s="15">
        <f t="shared" si="2"/>
        <v>98500</v>
      </c>
      <c r="J11" s="29" t="s">
        <v>3</v>
      </c>
      <c r="K11" s="35" t="s">
        <v>409</v>
      </c>
      <c r="L11" s="44">
        <v>1</v>
      </c>
    </row>
    <row r="12" spans="1:12" s="3" customFormat="1" ht="72" x14ac:dyDescent="0.55000000000000004">
      <c r="A12" s="16">
        <v>6</v>
      </c>
      <c r="B12" s="14" t="s">
        <v>438</v>
      </c>
      <c r="C12" s="15">
        <v>17500</v>
      </c>
      <c r="D12" s="15">
        <v>17500</v>
      </c>
      <c r="E12" s="13" t="s">
        <v>2</v>
      </c>
      <c r="F12" s="14" t="s">
        <v>47</v>
      </c>
      <c r="G12" s="15">
        <v>17500</v>
      </c>
      <c r="H12" s="14" t="str">
        <f>F12</f>
        <v>ห้างหุ้นส่วนจำกัด พุฒิภัทร ทรานสปอร์ต</v>
      </c>
      <c r="I12" s="15">
        <f t="shared" si="2"/>
        <v>17500</v>
      </c>
      <c r="J12" s="29" t="s">
        <v>3</v>
      </c>
      <c r="K12" s="35" t="s">
        <v>410</v>
      </c>
      <c r="L12" s="44">
        <v>1</v>
      </c>
    </row>
    <row r="13" spans="1:12" s="3" customFormat="1" ht="72" x14ac:dyDescent="0.55000000000000004">
      <c r="A13" s="16">
        <v>7</v>
      </c>
      <c r="B13" s="14" t="s">
        <v>438</v>
      </c>
      <c r="C13" s="15">
        <v>10000</v>
      </c>
      <c r="D13" s="15">
        <v>10000</v>
      </c>
      <c r="E13" s="13" t="s">
        <v>2</v>
      </c>
      <c r="F13" s="14" t="s">
        <v>47</v>
      </c>
      <c r="G13" s="15">
        <v>10000</v>
      </c>
      <c r="H13" s="14" t="str">
        <f t="shared" ref="H13:H18" si="3">F13</f>
        <v>ห้างหุ้นส่วนจำกัด พุฒิภัทร ทรานสปอร์ต</v>
      </c>
      <c r="I13" s="15">
        <f t="shared" si="2"/>
        <v>10000</v>
      </c>
      <c r="J13" s="29" t="s">
        <v>3</v>
      </c>
      <c r="K13" s="35" t="s">
        <v>411</v>
      </c>
      <c r="L13" s="44">
        <v>1</v>
      </c>
    </row>
    <row r="14" spans="1:12" s="3" customFormat="1" ht="72" x14ac:dyDescent="0.55000000000000004">
      <c r="A14" s="16">
        <v>8</v>
      </c>
      <c r="B14" s="14" t="s">
        <v>439</v>
      </c>
      <c r="C14" s="15">
        <v>35000</v>
      </c>
      <c r="D14" s="15">
        <v>35000</v>
      </c>
      <c r="E14" s="13" t="s">
        <v>2</v>
      </c>
      <c r="F14" s="14" t="s">
        <v>16</v>
      </c>
      <c r="G14" s="15">
        <v>35000</v>
      </c>
      <c r="H14" s="14" t="str">
        <f t="shared" si="3"/>
        <v>ธณะ เทรดดิ้ง</v>
      </c>
      <c r="I14" s="15">
        <f t="shared" si="2"/>
        <v>35000</v>
      </c>
      <c r="J14" s="29" t="s">
        <v>3</v>
      </c>
      <c r="K14" s="35" t="s">
        <v>412</v>
      </c>
      <c r="L14" s="44">
        <v>1</v>
      </c>
    </row>
    <row r="15" spans="1:12" s="3" customFormat="1" ht="72" x14ac:dyDescent="0.55000000000000004">
      <c r="A15" s="16">
        <v>9</v>
      </c>
      <c r="B15" s="14" t="s">
        <v>440</v>
      </c>
      <c r="C15" s="15">
        <v>6345.1</v>
      </c>
      <c r="D15" s="15">
        <v>6345.1</v>
      </c>
      <c r="E15" s="13" t="s">
        <v>2</v>
      </c>
      <c r="F15" s="14" t="s">
        <v>16</v>
      </c>
      <c r="G15" s="15">
        <v>6300</v>
      </c>
      <c r="H15" s="14" t="str">
        <f t="shared" si="3"/>
        <v>ธณะ เทรดดิ้ง</v>
      </c>
      <c r="I15" s="15">
        <f t="shared" si="2"/>
        <v>6300</v>
      </c>
      <c r="J15" s="29" t="s">
        <v>3</v>
      </c>
      <c r="K15" s="35" t="s">
        <v>413</v>
      </c>
      <c r="L15" s="44">
        <v>1</v>
      </c>
    </row>
    <row r="16" spans="1:12" s="3" customFormat="1" ht="48" x14ac:dyDescent="0.55000000000000004">
      <c r="A16" s="16">
        <v>10</v>
      </c>
      <c r="B16" s="14" t="s">
        <v>400</v>
      </c>
      <c r="C16" s="15">
        <v>10000</v>
      </c>
      <c r="D16" s="15">
        <v>10000</v>
      </c>
      <c r="E16" s="13" t="s">
        <v>2</v>
      </c>
      <c r="F16" s="14" t="s">
        <v>401</v>
      </c>
      <c r="G16" s="15">
        <v>10000</v>
      </c>
      <c r="H16" s="14" t="str">
        <f t="shared" si="3"/>
        <v>นายพันธรัตน์ แก้วเกลี้ยง</v>
      </c>
      <c r="I16" s="15">
        <f t="shared" si="2"/>
        <v>10000</v>
      </c>
      <c r="J16" s="29" t="s">
        <v>3</v>
      </c>
      <c r="K16" s="35" t="s">
        <v>414</v>
      </c>
      <c r="L16" s="44">
        <v>1</v>
      </c>
    </row>
    <row r="17" spans="1:12" s="3" customFormat="1" ht="96" x14ac:dyDescent="0.55000000000000004">
      <c r="A17" s="16">
        <v>11</v>
      </c>
      <c r="B17" s="14" t="s">
        <v>441</v>
      </c>
      <c r="C17" s="15">
        <v>5800</v>
      </c>
      <c r="D17" s="15">
        <v>5800</v>
      </c>
      <c r="E17" s="13" t="s">
        <v>2</v>
      </c>
      <c r="F17" s="14" t="s">
        <v>15</v>
      </c>
      <c r="G17" s="15">
        <v>5800</v>
      </c>
      <c r="H17" s="14" t="str">
        <f t="shared" si="3"/>
        <v>พงษ์เจริญเครื่องเย็น</v>
      </c>
      <c r="I17" s="15">
        <f t="shared" si="2"/>
        <v>5800</v>
      </c>
      <c r="J17" s="29" t="s">
        <v>3</v>
      </c>
      <c r="K17" s="35" t="s">
        <v>415</v>
      </c>
      <c r="L17" s="44">
        <v>1</v>
      </c>
    </row>
    <row r="18" spans="1:12" s="3" customFormat="1" ht="96" x14ac:dyDescent="0.55000000000000004">
      <c r="A18" s="16">
        <v>12</v>
      </c>
      <c r="B18" s="14" t="s">
        <v>442</v>
      </c>
      <c r="C18" s="15">
        <v>6500</v>
      </c>
      <c r="D18" s="15">
        <v>6500</v>
      </c>
      <c r="E18" s="13" t="s">
        <v>2</v>
      </c>
      <c r="F18" s="14" t="s">
        <v>15</v>
      </c>
      <c r="G18" s="15">
        <v>6500</v>
      </c>
      <c r="H18" s="14" t="str">
        <f t="shared" si="3"/>
        <v>พงษ์เจริญเครื่องเย็น</v>
      </c>
      <c r="I18" s="15">
        <f t="shared" si="2"/>
        <v>6500</v>
      </c>
      <c r="J18" s="29" t="s">
        <v>3</v>
      </c>
      <c r="K18" s="35" t="s">
        <v>416</v>
      </c>
      <c r="L18" s="44">
        <v>1</v>
      </c>
    </row>
    <row r="19" spans="1:12" s="3" customFormat="1" ht="72" x14ac:dyDescent="0.55000000000000004">
      <c r="A19" s="16">
        <v>13</v>
      </c>
      <c r="B19" s="14" t="s">
        <v>443</v>
      </c>
      <c r="C19" s="15">
        <v>6500</v>
      </c>
      <c r="D19" s="15">
        <v>6500</v>
      </c>
      <c r="E19" s="13" t="s">
        <v>2</v>
      </c>
      <c r="F19" s="14" t="s">
        <v>15</v>
      </c>
      <c r="G19" s="15">
        <v>6500</v>
      </c>
      <c r="H19" s="14" t="str">
        <f t="shared" si="0"/>
        <v>พงษ์เจริญเครื่องเย็น</v>
      </c>
      <c r="I19" s="15">
        <f t="shared" si="0"/>
        <v>6500</v>
      </c>
      <c r="J19" s="29" t="s">
        <v>3</v>
      </c>
      <c r="K19" s="35" t="s">
        <v>417</v>
      </c>
      <c r="L19" s="44">
        <v>1</v>
      </c>
    </row>
    <row r="20" spans="1:12" s="3" customFormat="1" ht="96" x14ac:dyDescent="0.55000000000000004">
      <c r="A20" s="16">
        <v>14</v>
      </c>
      <c r="B20" s="14" t="s">
        <v>444</v>
      </c>
      <c r="C20" s="15">
        <v>9500</v>
      </c>
      <c r="D20" s="15">
        <v>9500</v>
      </c>
      <c r="E20" s="13" t="s">
        <v>2</v>
      </c>
      <c r="F20" s="14" t="s">
        <v>15</v>
      </c>
      <c r="G20" s="15">
        <v>9500</v>
      </c>
      <c r="H20" s="14" t="str">
        <f t="shared" si="0"/>
        <v>พงษ์เจริญเครื่องเย็น</v>
      </c>
      <c r="I20" s="15">
        <f t="shared" si="0"/>
        <v>9500</v>
      </c>
      <c r="J20" s="29" t="s">
        <v>3</v>
      </c>
      <c r="K20" s="35" t="s">
        <v>418</v>
      </c>
      <c r="L20" s="44">
        <v>1</v>
      </c>
    </row>
    <row r="21" spans="1:12" s="3" customFormat="1" ht="96" x14ac:dyDescent="0.55000000000000004">
      <c r="A21" s="16">
        <v>15</v>
      </c>
      <c r="B21" s="14" t="s">
        <v>445</v>
      </c>
      <c r="C21" s="15">
        <v>25500</v>
      </c>
      <c r="D21" s="15">
        <v>25500</v>
      </c>
      <c r="E21" s="13" t="s">
        <v>2</v>
      </c>
      <c r="F21" s="14" t="s">
        <v>13</v>
      </c>
      <c r="G21" s="15">
        <v>25500</v>
      </c>
      <c r="H21" s="14" t="str">
        <f t="shared" si="0"/>
        <v>ช่างเล็กค้าวัสดุ</v>
      </c>
      <c r="I21" s="15">
        <f t="shared" si="0"/>
        <v>25500</v>
      </c>
      <c r="J21" s="29" t="s">
        <v>3</v>
      </c>
      <c r="K21" s="35" t="s">
        <v>419</v>
      </c>
      <c r="L21" s="44">
        <v>1</v>
      </c>
    </row>
    <row r="22" spans="1:12" s="3" customFormat="1" ht="96" x14ac:dyDescent="0.55000000000000004">
      <c r="A22" s="16">
        <v>16</v>
      </c>
      <c r="B22" s="14" t="s">
        <v>446</v>
      </c>
      <c r="C22" s="15">
        <v>11800</v>
      </c>
      <c r="D22" s="15">
        <v>11800</v>
      </c>
      <c r="E22" s="13" t="s">
        <v>2</v>
      </c>
      <c r="F22" s="14" t="s">
        <v>15</v>
      </c>
      <c r="G22" s="15">
        <v>11800</v>
      </c>
      <c r="H22" s="14" t="str">
        <f>F22</f>
        <v>พงษ์เจริญเครื่องเย็น</v>
      </c>
      <c r="I22" s="15">
        <f t="shared" si="0"/>
        <v>11800</v>
      </c>
      <c r="J22" s="29" t="s">
        <v>3</v>
      </c>
      <c r="K22" s="35" t="s">
        <v>420</v>
      </c>
      <c r="L22" s="44">
        <v>1</v>
      </c>
    </row>
    <row r="23" spans="1:12" s="3" customFormat="1" ht="72" x14ac:dyDescent="0.55000000000000004">
      <c r="A23" s="16">
        <v>17</v>
      </c>
      <c r="B23" s="14" t="s">
        <v>447</v>
      </c>
      <c r="C23" s="15">
        <v>12000</v>
      </c>
      <c r="D23" s="15">
        <v>12000</v>
      </c>
      <c r="E23" s="13" t="s">
        <v>2</v>
      </c>
      <c r="F23" s="14" t="s">
        <v>13</v>
      </c>
      <c r="G23" s="15">
        <v>12000</v>
      </c>
      <c r="H23" s="14" t="str">
        <f t="shared" ref="H23:H27" si="4">F23</f>
        <v>ช่างเล็กค้าวัสดุ</v>
      </c>
      <c r="I23" s="15">
        <f t="shared" si="0"/>
        <v>12000</v>
      </c>
      <c r="J23" s="29" t="s">
        <v>3</v>
      </c>
      <c r="K23" s="35" t="s">
        <v>421</v>
      </c>
      <c r="L23" s="44">
        <v>1</v>
      </c>
    </row>
    <row r="24" spans="1:12" s="3" customFormat="1" ht="96" x14ac:dyDescent="0.55000000000000004">
      <c r="A24" s="16">
        <v>18</v>
      </c>
      <c r="B24" s="14" t="s">
        <v>448</v>
      </c>
      <c r="C24" s="15">
        <v>23112</v>
      </c>
      <c r="D24" s="15">
        <v>23112</v>
      </c>
      <c r="E24" s="13" t="s">
        <v>2</v>
      </c>
      <c r="F24" s="14" t="s">
        <v>207</v>
      </c>
      <c r="G24" s="15">
        <v>23112</v>
      </c>
      <c r="H24" s="14" t="str">
        <f t="shared" si="4"/>
        <v>อำนวยภัณฑ์</v>
      </c>
      <c r="I24" s="15">
        <f t="shared" si="0"/>
        <v>23112</v>
      </c>
      <c r="J24" s="29" t="s">
        <v>3</v>
      </c>
      <c r="K24" s="35" t="s">
        <v>422</v>
      </c>
      <c r="L24" s="44">
        <v>1</v>
      </c>
    </row>
    <row r="25" spans="1:12" s="3" customFormat="1" ht="72" x14ac:dyDescent="0.55000000000000004">
      <c r="A25" s="16">
        <v>19</v>
      </c>
      <c r="B25" s="14" t="s">
        <v>450</v>
      </c>
      <c r="C25" s="15">
        <v>20500</v>
      </c>
      <c r="D25" s="15">
        <v>20500</v>
      </c>
      <c r="E25" s="13" t="s">
        <v>2</v>
      </c>
      <c r="F25" s="14" t="s">
        <v>13</v>
      </c>
      <c r="G25" s="15">
        <v>20500</v>
      </c>
      <c r="H25" s="14" t="str">
        <f t="shared" si="4"/>
        <v>ช่างเล็กค้าวัสดุ</v>
      </c>
      <c r="I25" s="15">
        <f t="shared" si="0"/>
        <v>20500</v>
      </c>
      <c r="J25" s="29" t="s">
        <v>3</v>
      </c>
      <c r="K25" s="35" t="s">
        <v>423</v>
      </c>
      <c r="L25" s="44">
        <v>1</v>
      </c>
    </row>
    <row r="26" spans="1:12" s="3" customFormat="1" ht="72" x14ac:dyDescent="0.55000000000000004">
      <c r="A26" s="16">
        <v>20</v>
      </c>
      <c r="B26" s="14" t="s">
        <v>449</v>
      </c>
      <c r="C26" s="15">
        <v>13200</v>
      </c>
      <c r="D26" s="15">
        <v>13200</v>
      </c>
      <c r="E26" s="13" t="s">
        <v>2</v>
      </c>
      <c r="F26" s="14" t="s">
        <v>402</v>
      </c>
      <c r="G26" s="15">
        <v>13200</v>
      </c>
      <c r="H26" s="14" t="str">
        <f t="shared" si="4"/>
        <v>นางสาวฐานัชญา เชี่ยวสกุล</v>
      </c>
      <c r="I26" s="15">
        <f t="shared" ref="I26:I27" si="5">G26</f>
        <v>13200</v>
      </c>
      <c r="J26" s="29" t="s">
        <v>3</v>
      </c>
      <c r="K26" s="35" t="s">
        <v>424</v>
      </c>
      <c r="L26" s="44">
        <v>1</v>
      </c>
    </row>
    <row r="27" spans="1:12" s="3" customFormat="1" ht="48" x14ac:dyDescent="0.55000000000000004">
      <c r="A27" s="16">
        <v>21</v>
      </c>
      <c r="B27" s="14" t="s">
        <v>451</v>
      </c>
      <c r="C27" s="15">
        <v>5500</v>
      </c>
      <c r="D27" s="15">
        <v>5500</v>
      </c>
      <c r="E27" s="13" t="s">
        <v>2</v>
      </c>
      <c r="F27" s="14" t="s">
        <v>315</v>
      </c>
      <c r="G27" s="15">
        <v>5500</v>
      </c>
      <c r="H27" s="14" t="str">
        <f t="shared" si="4"/>
        <v>นางจีราวรรณ  ธิติวรณะ</v>
      </c>
      <c r="I27" s="15">
        <f t="shared" si="5"/>
        <v>5500</v>
      </c>
      <c r="J27" s="29" t="s">
        <v>3</v>
      </c>
      <c r="K27" s="35" t="s">
        <v>425</v>
      </c>
      <c r="L27" s="44">
        <v>1</v>
      </c>
    </row>
    <row r="28" spans="1:12" s="3" customFormat="1" ht="48" x14ac:dyDescent="0.55000000000000004">
      <c r="A28" s="16">
        <v>22</v>
      </c>
      <c r="B28" s="14" t="s">
        <v>452</v>
      </c>
      <c r="C28" s="15">
        <v>13500</v>
      </c>
      <c r="D28" s="15">
        <v>13500</v>
      </c>
      <c r="E28" s="13" t="s">
        <v>2</v>
      </c>
      <c r="F28" s="14" t="s">
        <v>51</v>
      </c>
      <c r="G28" s="15">
        <v>13500</v>
      </c>
      <c r="H28" s="14" t="str">
        <f t="shared" ref="H28:H33" si="6">F28</f>
        <v>บริษัท เค.พี.เอส. พรีเมี่ยม โปรดักส์ จำกัด</v>
      </c>
      <c r="I28" s="15">
        <f t="shared" ref="I28:I33" si="7">G28</f>
        <v>13500</v>
      </c>
      <c r="J28" s="29" t="s">
        <v>3</v>
      </c>
      <c r="K28" s="35" t="s">
        <v>426</v>
      </c>
      <c r="L28" s="44">
        <v>1</v>
      </c>
    </row>
    <row r="29" spans="1:12" s="3" customFormat="1" ht="72" x14ac:dyDescent="0.55000000000000004">
      <c r="A29" s="16">
        <v>23</v>
      </c>
      <c r="B29" s="14" t="s">
        <v>453</v>
      </c>
      <c r="C29" s="15">
        <v>8670</v>
      </c>
      <c r="D29" s="15">
        <v>8670</v>
      </c>
      <c r="E29" s="13" t="s">
        <v>2</v>
      </c>
      <c r="F29" s="14" t="s">
        <v>113</v>
      </c>
      <c r="G29" s="15">
        <v>8670</v>
      </c>
      <c r="H29" s="14" t="str">
        <f t="shared" si="6"/>
        <v>บริษัท เอ็มไพร์ สเตชั่นเนอรี่ จำกัด</v>
      </c>
      <c r="I29" s="15">
        <f t="shared" si="7"/>
        <v>8670</v>
      </c>
      <c r="J29" s="29" t="s">
        <v>3</v>
      </c>
      <c r="K29" s="35" t="s">
        <v>427</v>
      </c>
      <c r="L29" s="44">
        <v>1</v>
      </c>
    </row>
    <row r="30" spans="1:12" s="3" customFormat="1" ht="48" x14ac:dyDescent="0.55000000000000004">
      <c r="A30" s="16">
        <v>24</v>
      </c>
      <c r="B30" s="14" t="s">
        <v>454</v>
      </c>
      <c r="C30" s="15">
        <v>5000</v>
      </c>
      <c r="D30" s="15">
        <v>5000</v>
      </c>
      <c r="E30" s="13" t="s">
        <v>2</v>
      </c>
      <c r="F30" s="14" t="s">
        <v>403</v>
      </c>
      <c r="G30" s="15">
        <v>5000</v>
      </c>
      <c r="H30" s="14" t="str">
        <f t="shared" si="6"/>
        <v>บริษัท บางกอก เอ การ์ด จำกัด</v>
      </c>
      <c r="I30" s="15">
        <f t="shared" si="7"/>
        <v>5000</v>
      </c>
      <c r="J30" s="29" t="s">
        <v>3</v>
      </c>
      <c r="K30" s="35" t="s">
        <v>428</v>
      </c>
      <c r="L30" s="44">
        <v>1</v>
      </c>
    </row>
    <row r="31" spans="1:12" s="3" customFormat="1" ht="48" x14ac:dyDescent="0.55000000000000004">
      <c r="A31" s="16">
        <v>25</v>
      </c>
      <c r="B31" s="14" t="s">
        <v>455</v>
      </c>
      <c r="C31" s="15">
        <v>5350</v>
      </c>
      <c r="D31" s="15">
        <v>5350</v>
      </c>
      <c r="E31" s="13" t="s">
        <v>2</v>
      </c>
      <c r="F31" s="14" t="s">
        <v>113</v>
      </c>
      <c r="G31" s="15">
        <v>5350</v>
      </c>
      <c r="H31" s="14" t="str">
        <f t="shared" si="6"/>
        <v>บริษัท เอ็มไพร์ สเตชั่นเนอรี่ จำกัด</v>
      </c>
      <c r="I31" s="15">
        <f t="shared" si="7"/>
        <v>5350</v>
      </c>
      <c r="J31" s="29" t="s">
        <v>3</v>
      </c>
      <c r="K31" s="35" t="s">
        <v>429</v>
      </c>
      <c r="L31" s="44">
        <v>1</v>
      </c>
    </row>
    <row r="32" spans="1:12" s="3" customFormat="1" ht="72" x14ac:dyDescent="0.55000000000000004">
      <c r="A32" s="16">
        <v>26</v>
      </c>
      <c r="B32" s="14" t="s">
        <v>458</v>
      </c>
      <c r="C32" s="15">
        <v>30000</v>
      </c>
      <c r="D32" s="15">
        <v>30000</v>
      </c>
      <c r="E32" s="13" t="s">
        <v>2</v>
      </c>
      <c r="F32" s="14" t="s">
        <v>74</v>
      </c>
      <c r="G32" s="15">
        <v>30000</v>
      </c>
      <c r="H32" s="14" t="str">
        <f t="shared" si="6"/>
        <v>บริษัท บอส คอมพิวเทค แอนด์ เซอร์วิส จำกัด</v>
      </c>
      <c r="I32" s="15">
        <f t="shared" si="7"/>
        <v>30000</v>
      </c>
      <c r="J32" s="29" t="s">
        <v>3</v>
      </c>
      <c r="K32" s="35" t="s">
        <v>430</v>
      </c>
      <c r="L32" s="44">
        <v>1</v>
      </c>
    </row>
    <row r="33" spans="1:12" s="3" customFormat="1" ht="72" x14ac:dyDescent="0.55000000000000004">
      <c r="A33" s="16">
        <v>27</v>
      </c>
      <c r="B33" s="14" t="s">
        <v>457</v>
      </c>
      <c r="C33" s="15">
        <v>14500</v>
      </c>
      <c r="D33" s="15">
        <v>14500</v>
      </c>
      <c r="E33" s="13" t="s">
        <v>2</v>
      </c>
      <c r="F33" s="14" t="s">
        <v>113</v>
      </c>
      <c r="G33" s="15">
        <v>14500</v>
      </c>
      <c r="H33" s="14" t="str">
        <f t="shared" si="6"/>
        <v>บริษัท เอ็มไพร์ สเตชั่นเนอรี่ จำกัด</v>
      </c>
      <c r="I33" s="15">
        <f t="shared" si="7"/>
        <v>14500</v>
      </c>
      <c r="J33" s="29" t="s">
        <v>3</v>
      </c>
      <c r="K33" s="35" t="s">
        <v>431</v>
      </c>
      <c r="L33" s="44">
        <v>1</v>
      </c>
    </row>
    <row r="34" spans="1:12" s="3" customFormat="1" ht="72" x14ac:dyDescent="0.55000000000000004">
      <c r="A34" s="16">
        <v>28</v>
      </c>
      <c r="B34" s="14" t="s">
        <v>456</v>
      </c>
      <c r="C34" s="15">
        <v>13990</v>
      </c>
      <c r="D34" s="15">
        <v>13990</v>
      </c>
      <c r="E34" s="13" t="s">
        <v>2</v>
      </c>
      <c r="F34" s="14" t="s">
        <v>76</v>
      </c>
      <c r="G34" s="15">
        <v>13990</v>
      </c>
      <c r="H34" s="14" t="str">
        <f t="shared" si="0"/>
        <v>บริษัท สิริสินกรุ๊ป จำกัด</v>
      </c>
      <c r="I34" s="15">
        <f t="shared" si="0"/>
        <v>13990</v>
      </c>
      <c r="J34" s="29" t="s">
        <v>3</v>
      </c>
      <c r="K34" s="35" t="s">
        <v>432</v>
      </c>
      <c r="L34" s="44">
        <v>1</v>
      </c>
    </row>
    <row r="35" spans="1:12" ht="24" x14ac:dyDescent="0.55000000000000004">
      <c r="A35" s="25"/>
      <c r="B35" s="11" t="s">
        <v>5</v>
      </c>
      <c r="C35" s="21">
        <f>SUM(C6:C34)</f>
        <v>462832.1</v>
      </c>
      <c r="D35" s="21">
        <f>SUM(D6:D34)</f>
        <v>462832.1</v>
      </c>
      <c r="E35" s="22"/>
      <c r="F35" s="22"/>
      <c r="G35" s="33">
        <f>SUM(G6:G34)</f>
        <v>462787</v>
      </c>
      <c r="H35" s="22"/>
      <c r="I35" s="23">
        <f>SUM(I6:I34)</f>
        <v>462787</v>
      </c>
      <c r="J35" s="24"/>
      <c r="K35" s="31"/>
      <c r="L35" s="65">
        <f>SUM(L7:L34)</f>
        <v>28</v>
      </c>
    </row>
    <row r="36" spans="1:12" x14ac:dyDescent="0.4">
      <c r="D36" s="6"/>
    </row>
    <row r="37" spans="1:12" x14ac:dyDescent="0.4">
      <c r="D37" s="6"/>
    </row>
    <row r="38" spans="1:12" x14ac:dyDescent="0.4">
      <c r="D38" s="6"/>
      <c r="G38" s="8"/>
    </row>
    <row r="39" spans="1:12" ht="24" x14ac:dyDescent="0.55000000000000004">
      <c r="B39" s="40" t="s">
        <v>508</v>
      </c>
      <c r="C39" s="49" t="s">
        <v>506</v>
      </c>
      <c r="D39" s="40"/>
      <c r="E39" s="41"/>
      <c r="F39" s="42"/>
      <c r="G39" s="43"/>
      <c r="H39" s="44"/>
      <c r="I39" s="39"/>
      <c r="J39" s="40" t="s">
        <v>508</v>
      </c>
      <c r="K39" s="48" t="s">
        <v>511</v>
      </c>
    </row>
    <row r="40" spans="1:12" s="3" customFormat="1" ht="24" x14ac:dyDescent="0.55000000000000004">
      <c r="A40" s="4"/>
      <c r="B40" s="47" t="s">
        <v>507</v>
      </c>
      <c r="C40" s="45"/>
      <c r="D40" s="40"/>
      <c r="E40" s="41"/>
      <c r="F40" s="42"/>
      <c r="G40" s="46"/>
      <c r="H40" s="44"/>
      <c r="I40" s="112" t="s">
        <v>510</v>
      </c>
      <c r="J40" s="112"/>
      <c r="K40" s="39"/>
    </row>
    <row r="41" spans="1:12" s="3" customFormat="1" ht="24" x14ac:dyDescent="0.55000000000000004">
      <c r="A41" s="4"/>
      <c r="B41" s="48" t="s">
        <v>516</v>
      </c>
      <c r="C41" s="45"/>
      <c r="D41" s="40"/>
      <c r="E41" s="41"/>
      <c r="F41" s="42"/>
      <c r="G41" s="46"/>
      <c r="H41" s="112" t="s">
        <v>514</v>
      </c>
      <c r="I41" s="112"/>
      <c r="J41" s="112"/>
      <c r="K41" s="112"/>
    </row>
    <row r="42" spans="1:12" s="3" customFormat="1" x14ac:dyDescent="0.4">
      <c r="A42" s="4"/>
      <c r="B42" s="1"/>
      <c r="C42" s="5"/>
      <c r="D42" s="5"/>
      <c r="E42" s="4"/>
      <c r="F42" s="7"/>
      <c r="G42" s="9"/>
      <c r="I42" s="1"/>
      <c r="J42" s="1"/>
      <c r="K42" s="1"/>
    </row>
  </sheetData>
  <mergeCells count="14">
    <mergeCell ref="I40:J40"/>
    <mergeCell ref="H41:K41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F1AAC-D03B-4157-9AFA-86A7403C4E36}">
  <dimension ref="A1:L33"/>
  <sheetViews>
    <sheetView view="pageBreakPreview" topLeftCell="A23" zoomScaleNormal="80" zoomScaleSheetLayoutView="100" workbookViewId="0">
      <selection activeCell="L24" sqref="L1:M1048576"/>
    </sheetView>
  </sheetViews>
  <sheetFormatPr defaultRowHeight="24" x14ac:dyDescent="0.55000000000000004"/>
  <cols>
    <col min="1" max="1" width="5.375" style="4" customWidth="1"/>
    <col min="2" max="2" width="35.25" style="1" customWidth="1"/>
    <col min="3" max="4" width="10.625" style="5" customWidth="1"/>
    <col min="5" max="5" width="10.75" style="4" customWidth="1"/>
    <col min="6" max="6" width="27.625" style="7" customWidth="1"/>
    <col min="7" max="7" width="12.375" style="1" customWidth="1"/>
    <col min="8" max="8" width="27.625" style="3" customWidth="1"/>
    <col min="9" max="9" width="11.875" style="1" customWidth="1"/>
    <col min="10" max="10" width="20.625" style="1" customWidth="1"/>
    <col min="11" max="11" width="14.625" style="1" customWidth="1"/>
    <col min="12" max="12" width="0" style="39" hidden="1" customWidth="1"/>
    <col min="13" max="13" width="0" style="1" hidden="1" customWidth="1"/>
    <col min="14" max="16384" width="9" style="1"/>
  </cols>
  <sheetData>
    <row r="1" spans="1:12" ht="27.75" x14ac:dyDescent="0.55000000000000004">
      <c r="A1" s="108" t="s">
        <v>459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5500000000000000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55000000000000004">
      <c r="A3" s="109" t="s">
        <v>460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5500000000000000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4" t="s">
        <v>12</v>
      </c>
    </row>
    <row r="5" spans="1:12" ht="42.75" customHeight="1" x14ac:dyDescent="0.5500000000000000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4"/>
    </row>
    <row r="6" spans="1:12" s="2" customFormat="1" x14ac:dyDescent="0.55000000000000004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/>
      <c r="G6" s="20" t="s">
        <v>29</v>
      </c>
      <c r="H6" s="20" t="s">
        <v>30</v>
      </c>
      <c r="I6" s="20" t="s">
        <v>31</v>
      </c>
      <c r="J6" s="20" t="s">
        <v>32</v>
      </c>
      <c r="K6" s="30" t="s">
        <v>24</v>
      </c>
      <c r="L6" s="39"/>
    </row>
    <row r="7" spans="1:12" s="3" customFormat="1" ht="96" x14ac:dyDescent="0.55000000000000004">
      <c r="A7" s="16">
        <v>1</v>
      </c>
      <c r="B7" s="14" t="s">
        <v>479</v>
      </c>
      <c r="C7" s="15">
        <v>40451.35</v>
      </c>
      <c r="D7" s="15">
        <v>40451.35</v>
      </c>
      <c r="E7" s="13" t="s">
        <v>2</v>
      </c>
      <c r="F7" s="14" t="s">
        <v>46</v>
      </c>
      <c r="G7" s="15">
        <v>40451.35</v>
      </c>
      <c r="H7" s="14" t="str">
        <f t="shared" ref="H7:I24" si="0">F7</f>
        <v>บริษัท โตโยต้าสุราษฎร์ธานีผู้จำหน่ายโตโยต้า จำกัด</v>
      </c>
      <c r="I7" s="15">
        <f t="shared" si="0"/>
        <v>40451.35</v>
      </c>
      <c r="J7" s="29" t="s">
        <v>3</v>
      </c>
      <c r="K7" s="35" t="s">
        <v>464</v>
      </c>
      <c r="L7" s="44">
        <v>1</v>
      </c>
    </row>
    <row r="8" spans="1:12" s="3" customFormat="1" ht="96" x14ac:dyDescent="0.55000000000000004">
      <c r="A8" s="16">
        <v>2</v>
      </c>
      <c r="B8" s="14" t="s">
        <v>480</v>
      </c>
      <c r="C8" s="15">
        <v>10000</v>
      </c>
      <c r="D8" s="15">
        <v>10000</v>
      </c>
      <c r="E8" s="13" t="s">
        <v>2</v>
      </c>
      <c r="F8" s="14" t="s">
        <v>17</v>
      </c>
      <c r="G8" s="15">
        <v>10000</v>
      </c>
      <c r="H8" s="14" t="str">
        <f t="shared" si="0"/>
        <v>อินโฟกัส ดีไซน์</v>
      </c>
      <c r="I8" s="15">
        <f t="shared" si="0"/>
        <v>10000</v>
      </c>
      <c r="J8" s="29" t="s">
        <v>3</v>
      </c>
      <c r="K8" s="35" t="s">
        <v>465</v>
      </c>
      <c r="L8" s="44">
        <v>1</v>
      </c>
    </row>
    <row r="9" spans="1:12" s="3" customFormat="1" ht="120" x14ac:dyDescent="0.55000000000000004">
      <c r="A9" s="16">
        <v>3</v>
      </c>
      <c r="B9" s="14" t="s">
        <v>481</v>
      </c>
      <c r="C9" s="15">
        <v>80000</v>
      </c>
      <c r="D9" s="15">
        <v>80000</v>
      </c>
      <c r="E9" s="13" t="s">
        <v>2</v>
      </c>
      <c r="F9" s="14" t="s">
        <v>104</v>
      </c>
      <c r="G9" s="15">
        <v>80000</v>
      </c>
      <c r="H9" s="14" t="str">
        <f t="shared" si="0"/>
        <v>รมณ ครีเอชัน</v>
      </c>
      <c r="I9" s="15">
        <f t="shared" si="0"/>
        <v>80000</v>
      </c>
      <c r="J9" s="29" t="s">
        <v>3</v>
      </c>
      <c r="K9" s="35" t="s">
        <v>466</v>
      </c>
      <c r="L9" s="44">
        <v>1</v>
      </c>
    </row>
    <row r="10" spans="1:12" s="3" customFormat="1" ht="120" x14ac:dyDescent="0.55000000000000004">
      <c r="A10" s="16">
        <v>4</v>
      </c>
      <c r="B10" s="14" t="s">
        <v>482</v>
      </c>
      <c r="C10" s="15">
        <v>26000</v>
      </c>
      <c r="D10" s="15">
        <v>26000</v>
      </c>
      <c r="E10" s="13" t="s">
        <v>2</v>
      </c>
      <c r="F10" s="14" t="s">
        <v>17</v>
      </c>
      <c r="G10" s="15">
        <v>26000</v>
      </c>
      <c r="H10" s="14" t="str">
        <f t="shared" si="0"/>
        <v>อินโฟกัส ดีไซน์</v>
      </c>
      <c r="I10" s="15">
        <f t="shared" si="0"/>
        <v>26000</v>
      </c>
      <c r="J10" s="29" t="s">
        <v>3</v>
      </c>
      <c r="K10" s="35" t="s">
        <v>422</v>
      </c>
      <c r="L10" s="44">
        <v>1</v>
      </c>
    </row>
    <row r="11" spans="1:12" s="3" customFormat="1" ht="96" x14ac:dyDescent="0.55000000000000004">
      <c r="A11" s="16">
        <v>5</v>
      </c>
      <c r="B11" s="14" t="s">
        <v>483</v>
      </c>
      <c r="C11" s="15">
        <v>120000</v>
      </c>
      <c r="D11" s="15">
        <v>120000</v>
      </c>
      <c r="E11" s="13" t="s">
        <v>2</v>
      </c>
      <c r="F11" s="14" t="s">
        <v>461</v>
      </c>
      <c r="G11" s="15">
        <v>120000</v>
      </c>
      <c r="H11" s="14" t="str">
        <f t="shared" si="0"/>
        <v>บริษัท ไบนารี กราฟิก จำกัด</v>
      </c>
      <c r="I11" s="15">
        <f t="shared" si="0"/>
        <v>120000</v>
      </c>
      <c r="J11" s="29" t="s">
        <v>3</v>
      </c>
      <c r="K11" s="35" t="s">
        <v>432</v>
      </c>
      <c r="L11" s="44">
        <v>1</v>
      </c>
    </row>
    <row r="12" spans="1:12" s="3" customFormat="1" ht="96" x14ac:dyDescent="0.55000000000000004">
      <c r="A12" s="16">
        <v>6</v>
      </c>
      <c r="B12" s="14" t="s">
        <v>484</v>
      </c>
      <c r="C12" s="15">
        <v>80000</v>
      </c>
      <c r="D12" s="15">
        <v>80000</v>
      </c>
      <c r="E12" s="13" t="s">
        <v>2</v>
      </c>
      <c r="F12" s="14" t="s">
        <v>19</v>
      </c>
      <c r="G12" s="15">
        <v>80000</v>
      </c>
      <c r="H12" s="14" t="str">
        <f t="shared" si="0"/>
        <v>โรงพิมพ์เลิศไชย</v>
      </c>
      <c r="I12" s="15">
        <f t="shared" si="0"/>
        <v>80000</v>
      </c>
      <c r="J12" s="29" t="s">
        <v>3</v>
      </c>
      <c r="K12" s="35" t="s">
        <v>467</v>
      </c>
      <c r="L12" s="44">
        <v>1</v>
      </c>
    </row>
    <row r="13" spans="1:12" s="3" customFormat="1" ht="96" x14ac:dyDescent="0.55000000000000004">
      <c r="A13" s="16">
        <v>7</v>
      </c>
      <c r="B13" s="14" t="s">
        <v>485</v>
      </c>
      <c r="C13" s="15">
        <v>12000</v>
      </c>
      <c r="D13" s="15">
        <v>12000</v>
      </c>
      <c r="E13" s="13" t="s">
        <v>2</v>
      </c>
      <c r="F13" s="14" t="s">
        <v>462</v>
      </c>
      <c r="G13" s="15">
        <v>12000</v>
      </c>
      <c r="H13" s="14" t="str">
        <f>F13</f>
        <v>นายพิพัฒน์  แซ่เตีย</v>
      </c>
      <c r="I13" s="15">
        <f t="shared" si="0"/>
        <v>12000</v>
      </c>
      <c r="J13" s="29" t="s">
        <v>3</v>
      </c>
      <c r="K13" s="35" t="s">
        <v>468</v>
      </c>
      <c r="L13" s="44">
        <v>1</v>
      </c>
    </row>
    <row r="14" spans="1:12" s="3" customFormat="1" ht="72" x14ac:dyDescent="0.55000000000000004">
      <c r="A14" s="16">
        <v>8</v>
      </c>
      <c r="B14" s="14" t="s">
        <v>486</v>
      </c>
      <c r="C14" s="15">
        <v>10242</v>
      </c>
      <c r="D14" s="15">
        <v>10242</v>
      </c>
      <c r="E14" s="13" t="s">
        <v>2</v>
      </c>
      <c r="F14" s="14" t="s">
        <v>463</v>
      </c>
      <c r="G14" s="15">
        <v>10242</v>
      </c>
      <c r="H14" s="14" t="str">
        <f t="shared" si="0"/>
        <v>บริษัท แจส อัพ จำกัด</v>
      </c>
      <c r="I14" s="15">
        <f t="shared" si="0"/>
        <v>10242</v>
      </c>
      <c r="J14" s="29" t="s">
        <v>3</v>
      </c>
      <c r="K14" s="35" t="s">
        <v>469</v>
      </c>
      <c r="L14" s="44">
        <v>1</v>
      </c>
    </row>
    <row r="15" spans="1:12" s="3" customFormat="1" ht="96" x14ac:dyDescent="0.55000000000000004">
      <c r="A15" s="16">
        <v>9</v>
      </c>
      <c r="B15" s="14" t="s">
        <v>487</v>
      </c>
      <c r="C15" s="15">
        <v>20000</v>
      </c>
      <c r="D15" s="15">
        <v>20000</v>
      </c>
      <c r="E15" s="13" t="s">
        <v>2</v>
      </c>
      <c r="F15" s="14" t="s">
        <v>17</v>
      </c>
      <c r="G15" s="15">
        <v>20000</v>
      </c>
      <c r="H15" s="14" t="str">
        <f t="shared" si="0"/>
        <v>อินโฟกัส ดีไซน์</v>
      </c>
      <c r="I15" s="15">
        <f t="shared" si="0"/>
        <v>20000</v>
      </c>
      <c r="J15" s="29" t="s">
        <v>3</v>
      </c>
      <c r="K15" s="35" t="s">
        <v>419</v>
      </c>
      <c r="L15" s="44">
        <v>1</v>
      </c>
    </row>
    <row r="16" spans="1:12" s="3" customFormat="1" ht="48" x14ac:dyDescent="0.55000000000000004">
      <c r="A16" s="16">
        <v>10</v>
      </c>
      <c r="B16" s="14" t="s">
        <v>488</v>
      </c>
      <c r="C16" s="15">
        <v>15000</v>
      </c>
      <c r="D16" s="15">
        <v>15000</v>
      </c>
      <c r="E16" s="13" t="s">
        <v>2</v>
      </c>
      <c r="F16" s="14" t="s">
        <v>17</v>
      </c>
      <c r="G16" s="15">
        <v>15000</v>
      </c>
      <c r="H16" s="14" t="str">
        <f t="shared" si="0"/>
        <v>อินโฟกัส ดีไซน์</v>
      </c>
      <c r="I16" s="15">
        <f t="shared" si="0"/>
        <v>15000</v>
      </c>
      <c r="J16" s="29" t="s">
        <v>3</v>
      </c>
      <c r="K16" s="35" t="s">
        <v>470</v>
      </c>
      <c r="L16" s="44">
        <v>1</v>
      </c>
    </row>
    <row r="17" spans="1:12" s="3" customFormat="1" ht="72" x14ac:dyDescent="0.55000000000000004">
      <c r="A17" s="16">
        <v>4</v>
      </c>
      <c r="B17" s="14" t="s">
        <v>489</v>
      </c>
      <c r="C17" s="15">
        <v>9000</v>
      </c>
      <c r="D17" s="15">
        <v>9000</v>
      </c>
      <c r="E17" s="13" t="s">
        <v>2</v>
      </c>
      <c r="F17" s="14" t="s">
        <v>13</v>
      </c>
      <c r="G17" s="15">
        <v>9000</v>
      </c>
      <c r="H17" s="14" t="str">
        <f t="shared" si="0"/>
        <v>ช่างเล็กค้าวัสดุ</v>
      </c>
      <c r="I17" s="15">
        <f t="shared" si="0"/>
        <v>9000</v>
      </c>
      <c r="J17" s="29" t="s">
        <v>3</v>
      </c>
      <c r="K17" s="35" t="s">
        <v>471</v>
      </c>
      <c r="L17" s="44">
        <v>1</v>
      </c>
    </row>
    <row r="18" spans="1:12" s="3" customFormat="1" ht="72" x14ac:dyDescent="0.55000000000000004">
      <c r="A18" s="16">
        <v>5</v>
      </c>
      <c r="B18" s="14" t="s">
        <v>490</v>
      </c>
      <c r="C18" s="15">
        <v>6500</v>
      </c>
      <c r="D18" s="15">
        <v>6500</v>
      </c>
      <c r="E18" s="13" t="s">
        <v>2</v>
      </c>
      <c r="F18" s="14" t="s">
        <v>15</v>
      </c>
      <c r="G18" s="15">
        <v>6500</v>
      </c>
      <c r="H18" s="14" t="str">
        <f t="shared" si="0"/>
        <v>พงษ์เจริญเครื่องเย็น</v>
      </c>
      <c r="I18" s="15">
        <f t="shared" si="0"/>
        <v>6500</v>
      </c>
      <c r="J18" s="29" t="s">
        <v>3</v>
      </c>
      <c r="K18" s="35" t="s">
        <v>472</v>
      </c>
      <c r="L18" s="44">
        <v>1</v>
      </c>
    </row>
    <row r="19" spans="1:12" s="3" customFormat="1" ht="96" x14ac:dyDescent="0.55000000000000004">
      <c r="A19" s="16">
        <v>6</v>
      </c>
      <c r="B19" s="14" t="s">
        <v>491</v>
      </c>
      <c r="C19" s="15">
        <v>30000</v>
      </c>
      <c r="D19" s="15">
        <v>30000</v>
      </c>
      <c r="E19" s="13" t="s">
        <v>2</v>
      </c>
      <c r="F19" s="14" t="s">
        <v>16</v>
      </c>
      <c r="G19" s="15">
        <v>30000</v>
      </c>
      <c r="H19" s="14" t="str">
        <f t="shared" si="0"/>
        <v>ธณะ เทรดดิ้ง</v>
      </c>
      <c r="I19" s="15">
        <f t="shared" si="0"/>
        <v>30000</v>
      </c>
      <c r="J19" s="29" t="s">
        <v>3</v>
      </c>
      <c r="K19" s="35" t="s">
        <v>473</v>
      </c>
      <c r="L19" s="44">
        <v>1</v>
      </c>
    </row>
    <row r="20" spans="1:12" s="3" customFormat="1" ht="96" x14ac:dyDescent="0.55000000000000004">
      <c r="A20" s="16">
        <v>7</v>
      </c>
      <c r="B20" s="14" t="s">
        <v>492</v>
      </c>
      <c r="C20" s="15">
        <v>55000</v>
      </c>
      <c r="D20" s="15">
        <v>55000</v>
      </c>
      <c r="E20" s="13" t="s">
        <v>2</v>
      </c>
      <c r="F20" s="14" t="s">
        <v>109</v>
      </c>
      <c r="G20" s="15">
        <v>55000</v>
      </c>
      <c r="H20" s="14" t="str">
        <f t="shared" si="0"/>
        <v>บริษัท ผึ้งงาน 2013 จำกัด</v>
      </c>
      <c r="I20" s="15">
        <f t="shared" si="0"/>
        <v>55000</v>
      </c>
      <c r="J20" s="29" t="s">
        <v>3</v>
      </c>
      <c r="K20" s="35" t="s">
        <v>474</v>
      </c>
      <c r="L20" s="44">
        <v>1</v>
      </c>
    </row>
    <row r="21" spans="1:12" s="3" customFormat="1" ht="96" x14ac:dyDescent="0.55000000000000004">
      <c r="A21" s="16">
        <v>8</v>
      </c>
      <c r="B21" s="14" t="s">
        <v>493</v>
      </c>
      <c r="C21" s="15">
        <v>35600</v>
      </c>
      <c r="D21" s="15">
        <v>35600</v>
      </c>
      <c r="E21" s="13" t="s">
        <v>2</v>
      </c>
      <c r="F21" s="14" t="s">
        <v>74</v>
      </c>
      <c r="G21" s="15">
        <v>35600</v>
      </c>
      <c r="H21" s="14" t="str">
        <f t="shared" si="0"/>
        <v>บริษัท บอส คอมพิวเทค แอนด์ เซอร์วิส จำกัด</v>
      </c>
      <c r="I21" s="15">
        <f t="shared" si="0"/>
        <v>35600</v>
      </c>
      <c r="J21" s="29" t="s">
        <v>3</v>
      </c>
      <c r="K21" s="35" t="s">
        <v>475</v>
      </c>
      <c r="L21" s="44">
        <v>1</v>
      </c>
    </row>
    <row r="22" spans="1:12" s="3" customFormat="1" ht="96" x14ac:dyDescent="0.55000000000000004">
      <c r="A22" s="16">
        <v>9</v>
      </c>
      <c r="B22" s="14" t="s">
        <v>494</v>
      </c>
      <c r="C22" s="15">
        <v>43000</v>
      </c>
      <c r="D22" s="15">
        <v>43000</v>
      </c>
      <c r="E22" s="13" t="s">
        <v>2</v>
      </c>
      <c r="F22" s="14" t="s">
        <v>109</v>
      </c>
      <c r="G22" s="15">
        <v>43000</v>
      </c>
      <c r="H22" s="14" t="str">
        <f t="shared" si="0"/>
        <v>บริษัท ผึ้งงาน 2013 จำกัด</v>
      </c>
      <c r="I22" s="15">
        <f t="shared" si="0"/>
        <v>43000</v>
      </c>
      <c r="J22" s="29" t="s">
        <v>3</v>
      </c>
      <c r="K22" s="35" t="s">
        <v>476</v>
      </c>
      <c r="L22" s="44">
        <v>1</v>
      </c>
    </row>
    <row r="23" spans="1:12" s="3" customFormat="1" ht="72" x14ac:dyDescent="0.55000000000000004">
      <c r="A23" s="16">
        <v>10</v>
      </c>
      <c r="B23" s="14" t="s">
        <v>495</v>
      </c>
      <c r="C23" s="15">
        <v>21450</v>
      </c>
      <c r="D23" s="15">
        <v>21450</v>
      </c>
      <c r="E23" s="13" t="s">
        <v>2</v>
      </c>
      <c r="F23" s="14" t="s">
        <v>76</v>
      </c>
      <c r="G23" s="15">
        <v>21450</v>
      </c>
      <c r="H23" s="14" t="str">
        <f t="shared" si="0"/>
        <v>บริษัท สิริสินกรุ๊ป จำกัด</v>
      </c>
      <c r="I23" s="15">
        <f t="shared" si="0"/>
        <v>21450</v>
      </c>
      <c r="J23" s="29" t="s">
        <v>3</v>
      </c>
      <c r="K23" s="35" t="s">
        <v>477</v>
      </c>
      <c r="L23" s="44">
        <v>1</v>
      </c>
    </row>
    <row r="24" spans="1:12" s="3" customFormat="1" ht="120" x14ac:dyDescent="0.55000000000000004">
      <c r="A24" s="16">
        <v>11</v>
      </c>
      <c r="B24" s="14" t="s">
        <v>496</v>
      </c>
      <c r="C24" s="15">
        <v>67615</v>
      </c>
      <c r="D24" s="15">
        <v>67615</v>
      </c>
      <c r="E24" s="13" t="s">
        <v>2</v>
      </c>
      <c r="F24" s="14" t="s">
        <v>114</v>
      </c>
      <c r="G24" s="15">
        <v>67615</v>
      </c>
      <c r="H24" s="14" t="str">
        <f t="shared" si="0"/>
        <v>บริษัท วี.ไอ.พี.เค.มาร์เก็ตติ้ง จำกัด</v>
      </c>
      <c r="I24" s="15">
        <f t="shared" si="0"/>
        <v>67615</v>
      </c>
      <c r="J24" s="29" t="s">
        <v>3</v>
      </c>
      <c r="K24" s="35" t="s">
        <v>478</v>
      </c>
      <c r="L24" s="44">
        <v>1</v>
      </c>
    </row>
    <row r="25" spans="1:12" x14ac:dyDescent="0.55000000000000004">
      <c r="A25" s="25"/>
      <c r="B25" s="11" t="s">
        <v>5</v>
      </c>
      <c r="C25" s="21">
        <f>SUM(C6:C24)</f>
        <v>681858.35</v>
      </c>
      <c r="D25" s="21">
        <f>SUM(D6:D24)</f>
        <v>681858.35</v>
      </c>
      <c r="E25" s="22"/>
      <c r="F25" s="22"/>
      <c r="G25" s="33">
        <f>SUM(G6:G24)</f>
        <v>681858.35</v>
      </c>
      <c r="H25" s="22"/>
      <c r="I25" s="23">
        <f>SUM(I6:I24)</f>
        <v>681858.35</v>
      </c>
      <c r="J25" s="24"/>
      <c r="K25" s="31"/>
      <c r="L25" s="65">
        <f>SUM(L7:L24)</f>
        <v>18</v>
      </c>
    </row>
    <row r="26" spans="1:12" x14ac:dyDescent="0.55000000000000004">
      <c r="D26" s="6"/>
    </row>
    <row r="27" spans="1:12" x14ac:dyDescent="0.55000000000000004">
      <c r="D27" s="6"/>
    </row>
    <row r="28" spans="1:12" x14ac:dyDescent="0.55000000000000004">
      <c r="D28" s="6"/>
    </row>
    <row r="29" spans="1:12" x14ac:dyDescent="0.55000000000000004">
      <c r="D29" s="6"/>
      <c r="G29" s="8"/>
    </row>
    <row r="30" spans="1:12" s="3" customFormat="1" x14ac:dyDescent="0.55000000000000004">
      <c r="A30" s="4"/>
      <c r="B30" s="40" t="s">
        <v>508</v>
      </c>
      <c r="C30" s="49" t="s">
        <v>506</v>
      </c>
      <c r="D30" s="40"/>
      <c r="E30" s="41"/>
      <c r="F30" s="42"/>
      <c r="G30" s="43"/>
      <c r="H30" s="44"/>
      <c r="I30" s="39"/>
      <c r="J30" s="40" t="s">
        <v>508</v>
      </c>
      <c r="K30" s="48" t="s">
        <v>511</v>
      </c>
      <c r="L30" s="44"/>
    </row>
    <row r="31" spans="1:12" s="3" customFormat="1" x14ac:dyDescent="0.55000000000000004">
      <c r="A31" s="4"/>
      <c r="B31" s="47" t="s">
        <v>507</v>
      </c>
      <c r="C31" s="45"/>
      <c r="D31" s="40"/>
      <c r="E31" s="41"/>
      <c r="F31" s="42"/>
      <c r="G31" s="46"/>
      <c r="H31" s="44"/>
      <c r="I31" s="112" t="s">
        <v>510</v>
      </c>
      <c r="J31" s="112"/>
      <c r="K31" s="39"/>
      <c r="L31" s="44"/>
    </row>
    <row r="32" spans="1:12" s="3" customFormat="1" x14ac:dyDescent="0.55000000000000004">
      <c r="A32" s="4"/>
      <c r="B32" s="48" t="s">
        <v>516</v>
      </c>
      <c r="C32" s="45"/>
      <c r="D32" s="40"/>
      <c r="E32" s="41"/>
      <c r="F32" s="42"/>
      <c r="G32" s="46"/>
      <c r="H32" s="112" t="s">
        <v>514</v>
      </c>
      <c r="I32" s="112"/>
      <c r="J32" s="112"/>
      <c r="K32" s="112"/>
      <c r="L32" s="44"/>
    </row>
    <row r="33" spans="7:7" x14ac:dyDescent="0.55000000000000004">
      <c r="G33" s="9"/>
    </row>
  </sheetData>
  <mergeCells count="14">
    <mergeCell ref="I31:J31"/>
    <mergeCell ref="H32:K32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4AC59-807E-49CF-9165-103D35D7FE7A}">
  <dimension ref="A1:L22"/>
  <sheetViews>
    <sheetView view="pageBreakPreview" topLeftCell="A10" zoomScaleNormal="80" zoomScaleSheetLayoutView="100" workbookViewId="0">
      <selection activeCell="I14" sqref="I14"/>
    </sheetView>
  </sheetViews>
  <sheetFormatPr defaultRowHeight="17.25" x14ac:dyDescent="0.4"/>
  <cols>
    <col min="1" max="1" width="5.375" style="4" customWidth="1"/>
    <col min="2" max="2" width="35.25" style="1" customWidth="1"/>
    <col min="3" max="4" width="10.625" style="5" customWidth="1"/>
    <col min="5" max="5" width="10.75" style="4" customWidth="1"/>
    <col min="6" max="6" width="27.625" style="7" customWidth="1"/>
    <col min="7" max="7" width="12.375" style="1" customWidth="1"/>
    <col min="8" max="8" width="27.625" style="3" customWidth="1"/>
    <col min="9" max="9" width="11.875" style="1" customWidth="1"/>
    <col min="10" max="10" width="20.625" style="1" customWidth="1"/>
    <col min="11" max="11" width="14.625" style="1" customWidth="1"/>
    <col min="12" max="12" width="0" style="1" hidden="1" customWidth="1"/>
    <col min="13" max="16384" width="9" style="1"/>
  </cols>
  <sheetData>
    <row r="1" spans="1:12" ht="27.75" x14ac:dyDescent="0.4">
      <c r="A1" s="108" t="s">
        <v>497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498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5500000000000000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4" t="s">
        <v>12</v>
      </c>
      <c r="L4" s="39"/>
    </row>
    <row r="5" spans="1:12" ht="42.75" customHeight="1" x14ac:dyDescent="0.5500000000000000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4"/>
      <c r="L5" s="39"/>
    </row>
    <row r="6" spans="1:12" s="2" customFormat="1" ht="24.75" thickBot="1" x14ac:dyDescent="0.6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/>
      <c r="G6" s="20" t="s">
        <v>29</v>
      </c>
      <c r="H6" s="20" t="s">
        <v>30</v>
      </c>
      <c r="I6" s="20" t="s">
        <v>31</v>
      </c>
      <c r="J6" s="20" t="s">
        <v>32</v>
      </c>
      <c r="K6" s="30" t="s">
        <v>24</v>
      </c>
      <c r="L6" s="39"/>
    </row>
    <row r="7" spans="1:12" s="3" customFormat="1" ht="96.75" thickBot="1" x14ac:dyDescent="0.6">
      <c r="A7" s="16">
        <v>1</v>
      </c>
      <c r="B7" s="14" t="s">
        <v>501</v>
      </c>
      <c r="C7" s="15">
        <v>6496.29</v>
      </c>
      <c r="D7" s="15">
        <v>6496.29</v>
      </c>
      <c r="E7" s="13" t="s">
        <v>2</v>
      </c>
      <c r="F7" s="14" t="s">
        <v>46</v>
      </c>
      <c r="G7" s="15">
        <v>6496.29</v>
      </c>
      <c r="H7" s="14" t="str">
        <f t="shared" ref="H7:I10" si="0">F7</f>
        <v>บริษัท โตโยต้าสุราษฎร์ธานีผู้จำหน่ายโตโยต้า จำกัด</v>
      </c>
      <c r="I7" s="15">
        <f t="shared" si="0"/>
        <v>6496.29</v>
      </c>
      <c r="J7" s="29" t="s">
        <v>3</v>
      </c>
      <c r="K7" s="62" t="s">
        <v>521</v>
      </c>
      <c r="L7" s="44">
        <v>1</v>
      </c>
    </row>
    <row r="8" spans="1:12" s="3" customFormat="1" ht="48.75" thickBot="1" x14ac:dyDescent="0.6">
      <c r="A8" s="16">
        <v>2</v>
      </c>
      <c r="B8" s="14" t="s">
        <v>499</v>
      </c>
      <c r="C8" s="15">
        <v>40230</v>
      </c>
      <c r="D8" s="15">
        <v>40230</v>
      </c>
      <c r="E8" s="13" t="s">
        <v>2</v>
      </c>
      <c r="F8" s="14" t="s">
        <v>17</v>
      </c>
      <c r="G8" s="15">
        <v>40230</v>
      </c>
      <c r="H8" s="14" t="str">
        <f t="shared" si="0"/>
        <v>อินโฟกัส ดีไซน์</v>
      </c>
      <c r="I8" s="15">
        <f t="shared" si="0"/>
        <v>40230</v>
      </c>
      <c r="J8" s="29" t="s">
        <v>3</v>
      </c>
      <c r="K8" s="62" t="s">
        <v>522</v>
      </c>
      <c r="L8" s="44">
        <v>1</v>
      </c>
    </row>
    <row r="9" spans="1:12" s="3" customFormat="1" ht="72" customHeight="1" x14ac:dyDescent="0.55000000000000004">
      <c r="A9" s="16">
        <v>3</v>
      </c>
      <c r="B9" s="14" t="s">
        <v>500</v>
      </c>
      <c r="C9" s="15">
        <v>105600</v>
      </c>
      <c r="D9" s="15">
        <v>105600</v>
      </c>
      <c r="E9" s="13" t="s">
        <v>2</v>
      </c>
      <c r="F9" s="14" t="s">
        <v>37</v>
      </c>
      <c r="G9" s="15">
        <v>105600</v>
      </c>
      <c r="H9" s="14" t="str">
        <f t="shared" si="0"/>
        <v>ร้าน ท๊อป เซอร์วิส  โอ.เอ</v>
      </c>
      <c r="I9" s="15">
        <f t="shared" si="0"/>
        <v>105600</v>
      </c>
      <c r="J9" s="29" t="s">
        <v>3</v>
      </c>
      <c r="K9" s="35" t="s">
        <v>523</v>
      </c>
      <c r="L9" s="44">
        <v>1</v>
      </c>
    </row>
    <row r="10" spans="1:12" s="3" customFormat="1" ht="72" customHeight="1" x14ac:dyDescent="0.55000000000000004">
      <c r="A10" s="16">
        <v>4</v>
      </c>
      <c r="B10" s="14" t="s">
        <v>502</v>
      </c>
      <c r="C10" s="15">
        <v>420000</v>
      </c>
      <c r="D10" s="15">
        <v>420000</v>
      </c>
      <c r="E10" s="13" t="s">
        <v>2</v>
      </c>
      <c r="F10" s="14" t="s">
        <v>38</v>
      </c>
      <c r="G10" s="15">
        <v>420000</v>
      </c>
      <c r="H10" s="14" t="str">
        <f t="shared" si="0"/>
        <v>บริษัท ทริปเปิลที บรอดแบนด์  จำกัด (มหาชน)</v>
      </c>
      <c r="I10" s="15">
        <f t="shared" si="0"/>
        <v>420000</v>
      </c>
      <c r="J10" s="29" t="s">
        <v>3</v>
      </c>
      <c r="K10" s="35" t="s">
        <v>524</v>
      </c>
      <c r="L10" s="44">
        <v>1</v>
      </c>
    </row>
    <row r="11" spans="1:12" s="3" customFormat="1" ht="96" x14ac:dyDescent="0.55000000000000004">
      <c r="A11" s="16">
        <v>5</v>
      </c>
      <c r="B11" s="14" t="s">
        <v>503</v>
      </c>
      <c r="C11" s="15">
        <v>484000</v>
      </c>
      <c r="D11" s="15">
        <v>484000</v>
      </c>
      <c r="E11" s="13" t="s">
        <v>2</v>
      </c>
      <c r="F11" s="14" t="s">
        <v>74</v>
      </c>
      <c r="G11" s="15">
        <v>484000</v>
      </c>
      <c r="H11" s="14" t="str">
        <f t="shared" ref="H11:H13" si="1">F11</f>
        <v>บริษัท บอส คอมพิวเทค แอนด์ เซอร์วิส จำกัด</v>
      </c>
      <c r="I11" s="15">
        <f t="shared" ref="I11:I13" si="2">G11</f>
        <v>484000</v>
      </c>
      <c r="J11" s="29" t="s">
        <v>3</v>
      </c>
      <c r="K11" s="35" t="s">
        <v>525</v>
      </c>
      <c r="L11" s="44">
        <v>1</v>
      </c>
    </row>
    <row r="12" spans="1:12" s="3" customFormat="1" ht="72" x14ac:dyDescent="0.55000000000000004">
      <c r="A12" s="16">
        <v>6</v>
      </c>
      <c r="B12" s="14" t="s">
        <v>504</v>
      </c>
      <c r="C12" s="15">
        <v>247000</v>
      </c>
      <c r="D12" s="15">
        <v>247000</v>
      </c>
      <c r="E12" s="13" t="s">
        <v>2</v>
      </c>
      <c r="F12" s="14" t="s">
        <v>74</v>
      </c>
      <c r="G12" s="15">
        <v>247000</v>
      </c>
      <c r="H12" s="14" t="str">
        <f t="shared" si="1"/>
        <v>บริษัท บอส คอมพิวเทค แอนด์ เซอร์วิส จำกัด</v>
      </c>
      <c r="I12" s="15">
        <f t="shared" si="2"/>
        <v>247000</v>
      </c>
      <c r="J12" s="29" t="s">
        <v>3</v>
      </c>
      <c r="K12" s="35" t="s">
        <v>526</v>
      </c>
      <c r="L12" s="44">
        <v>1</v>
      </c>
    </row>
    <row r="13" spans="1:12" s="3" customFormat="1" ht="72" x14ac:dyDescent="0.55000000000000004">
      <c r="A13" s="16">
        <v>7</v>
      </c>
      <c r="B13" s="14" t="s">
        <v>505</v>
      </c>
      <c r="C13" s="15">
        <v>240000</v>
      </c>
      <c r="D13" s="15">
        <v>240000</v>
      </c>
      <c r="E13" s="13" t="s">
        <v>2</v>
      </c>
      <c r="F13" s="14" t="s">
        <v>74</v>
      </c>
      <c r="G13" s="15">
        <v>240000</v>
      </c>
      <c r="H13" s="14" t="str">
        <f t="shared" si="1"/>
        <v>บริษัท บอส คอมพิวเทค แอนด์ เซอร์วิส จำกัด</v>
      </c>
      <c r="I13" s="15">
        <f t="shared" si="2"/>
        <v>240000</v>
      </c>
      <c r="J13" s="29" t="s">
        <v>3</v>
      </c>
      <c r="K13" s="35" t="s">
        <v>527</v>
      </c>
      <c r="L13" s="44">
        <v>1</v>
      </c>
    </row>
    <row r="14" spans="1:12" ht="24" x14ac:dyDescent="0.55000000000000004">
      <c r="A14" s="25"/>
      <c r="B14" s="11" t="s">
        <v>5</v>
      </c>
      <c r="C14" s="21">
        <f>SUM(C6:C13)</f>
        <v>1543326.29</v>
      </c>
      <c r="D14" s="21">
        <f>SUM(D6:D13)</f>
        <v>1543326.29</v>
      </c>
      <c r="E14" s="22"/>
      <c r="F14" s="22"/>
      <c r="G14" s="38">
        <f>SUM(G6:G13)</f>
        <v>1543326.29</v>
      </c>
      <c r="H14" s="22"/>
      <c r="I14" s="23">
        <f>SUM(I6:I13)</f>
        <v>1543326.29</v>
      </c>
      <c r="J14" s="24"/>
      <c r="K14" s="31"/>
      <c r="L14" s="65">
        <f>SUM(L7:L13)</f>
        <v>7</v>
      </c>
    </row>
    <row r="15" spans="1:12" x14ac:dyDescent="0.4">
      <c r="D15" s="6"/>
    </row>
    <row r="16" spans="1:12" x14ac:dyDescent="0.4">
      <c r="D16" s="6"/>
    </row>
    <row r="17" spans="1:11" x14ac:dyDescent="0.4">
      <c r="D17" s="6"/>
    </row>
    <row r="18" spans="1:11" x14ac:dyDescent="0.4">
      <c r="D18" s="6"/>
      <c r="G18" s="8"/>
    </row>
    <row r="19" spans="1:11" s="3" customFormat="1" ht="24" x14ac:dyDescent="0.55000000000000004">
      <c r="A19" s="4"/>
      <c r="B19" s="40" t="s">
        <v>508</v>
      </c>
      <c r="C19" s="49" t="s">
        <v>506</v>
      </c>
      <c r="D19" s="40"/>
      <c r="E19" s="41"/>
      <c r="F19" s="42"/>
      <c r="G19" s="43"/>
      <c r="H19" s="44"/>
      <c r="I19" s="39"/>
      <c r="J19" s="40" t="s">
        <v>508</v>
      </c>
      <c r="K19" s="48" t="s">
        <v>511</v>
      </c>
    </row>
    <row r="20" spans="1:11" s="3" customFormat="1" ht="24" x14ac:dyDescent="0.55000000000000004">
      <c r="A20" s="4"/>
      <c r="B20" s="47" t="s">
        <v>507</v>
      </c>
      <c r="C20" s="45"/>
      <c r="D20" s="40"/>
      <c r="E20" s="41"/>
      <c r="F20" s="42"/>
      <c r="G20" s="46"/>
      <c r="H20" s="44"/>
      <c r="I20" s="112" t="s">
        <v>510</v>
      </c>
      <c r="J20" s="112"/>
      <c r="K20" s="39"/>
    </row>
    <row r="21" spans="1:11" s="3" customFormat="1" ht="24" x14ac:dyDescent="0.55000000000000004">
      <c r="A21" s="4"/>
      <c r="B21" s="48" t="s">
        <v>516</v>
      </c>
      <c r="C21" s="45"/>
      <c r="D21" s="40"/>
      <c r="E21" s="41"/>
      <c r="F21" s="42"/>
      <c r="G21" s="46"/>
      <c r="H21" s="112" t="s">
        <v>514</v>
      </c>
      <c r="I21" s="112"/>
      <c r="J21" s="112"/>
      <c r="K21" s="112"/>
    </row>
    <row r="22" spans="1:11" x14ac:dyDescent="0.4">
      <c r="G22" s="9"/>
    </row>
  </sheetData>
  <mergeCells count="14">
    <mergeCell ref="I20:J20"/>
    <mergeCell ref="H21:K21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314C6-F28F-4B19-9D1B-095395DB8003}">
  <dimension ref="A1"/>
  <sheetViews>
    <sheetView topLeftCell="A3" workbookViewId="0">
      <selection activeCell="B39" sqref="B39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2FD66-BACE-438D-836E-ADDFED29B46A}">
  <dimension ref="A1:L22"/>
  <sheetViews>
    <sheetView tabSelected="1" view="pageBreakPreview" zoomScaleNormal="80" zoomScaleSheetLayoutView="100" workbookViewId="0">
      <selection activeCell="J16" sqref="H16:K19"/>
    </sheetView>
  </sheetViews>
  <sheetFormatPr defaultRowHeight="17.25" x14ac:dyDescent="0.4"/>
  <cols>
    <col min="1" max="1" width="5.375" style="4" customWidth="1"/>
    <col min="2" max="2" width="35.25" style="1" customWidth="1"/>
    <col min="3" max="3" width="14.375" style="5" customWidth="1"/>
    <col min="4" max="4" width="12.125" style="5" customWidth="1"/>
    <col min="5" max="5" width="10.75" style="4" customWidth="1"/>
    <col min="6" max="6" width="27" style="7" customWidth="1"/>
    <col min="7" max="7" width="12.375" style="1" customWidth="1"/>
    <col min="8" max="8" width="22" style="3" customWidth="1"/>
    <col min="9" max="9" width="11.875" style="1" customWidth="1"/>
    <col min="10" max="10" width="22.125" style="1" customWidth="1"/>
    <col min="11" max="11" width="16.125" style="1" customWidth="1"/>
    <col min="12" max="12" width="0" style="1" hidden="1" customWidth="1"/>
    <col min="13" max="16384" width="9" style="1"/>
  </cols>
  <sheetData>
    <row r="1" spans="1:12" ht="27.75" x14ac:dyDescent="0.4">
      <c r="A1" s="108" t="s">
        <v>22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33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4" t="s">
        <v>12</v>
      </c>
    </row>
    <row r="5" spans="1:12" ht="42.75" customHeight="1" x14ac:dyDescent="0.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4"/>
    </row>
    <row r="6" spans="1:12" s="2" customFormat="1" ht="24" x14ac:dyDescent="0.5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 t="s">
        <v>28</v>
      </c>
      <c r="G6" s="20" t="s">
        <v>29</v>
      </c>
      <c r="H6" s="20" t="s">
        <v>30</v>
      </c>
      <c r="I6" s="20" t="s">
        <v>31</v>
      </c>
      <c r="J6" s="20" t="s">
        <v>32</v>
      </c>
      <c r="K6" s="20" t="s">
        <v>24</v>
      </c>
    </row>
    <row r="7" spans="1:12" ht="48" x14ac:dyDescent="0.4">
      <c r="A7" s="13">
        <v>1</v>
      </c>
      <c r="B7" s="14" t="s">
        <v>166</v>
      </c>
      <c r="C7" s="15">
        <v>58850</v>
      </c>
      <c r="D7" s="15">
        <v>58850</v>
      </c>
      <c r="E7" s="13" t="s">
        <v>2</v>
      </c>
      <c r="F7" s="14" t="s">
        <v>34</v>
      </c>
      <c r="G7" s="15">
        <v>58850</v>
      </c>
      <c r="H7" s="14" t="str">
        <f>F7</f>
        <v>บริษัท ไพโอเนียร์ลิฟท์แอนด์เครน จำกัด</v>
      </c>
      <c r="I7" s="15">
        <f>G7</f>
        <v>58850</v>
      </c>
      <c r="J7" s="16" t="s">
        <v>3</v>
      </c>
      <c r="K7" s="17" t="s">
        <v>39</v>
      </c>
      <c r="L7" s="1">
        <v>1</v>
      </c>
    </row>
    <row r="8" spans="1:12" ht="24" x14ac:dyDescent="0.4">
      <c r="A8" s="16">
        <v>2</v>
      </c>
      <c r="B8" s="14" t="s">
        <v>167</v>
      </c>
      <c r="C8" s="15">
        <v>49220</v>
      </c>
      <c r="D8" s="15">
        <v>49220</v>
      </c>
      <c r="E8" s="13" t="s">
        <v>2</v>
      </c>
      <c r="F8" s="14" t="s">
        <v>35</v>
      </c>
      <c r="G8" s="15">
        <v>49220</v>
      </c>
      <c r="H8" s="14" t="str">
        <f t="shared" ref="H8:H10" si="0">F8</f>
        <v>บริษัท โคเน่ จำกัด (มหาชน)</v>
      </c>
      <c r="I8" s="15">
        <f t="shared" ref="I8:I11" si="1">G8</f>
        <v>49220</v>
      </c>
      <c r="J8" s="16" t="s">
        <v>3</v>
      </c>
      <c r="K8" s="17" t="s">
        <v>40</v>
      </c>
      <c r="L8" s="1">
        <v>1</v>
      </c>
    </row>
    <row r="9" spans="1:12" ht="48" x14ac:dyDescent="0.4">
      <c r="A9" s="13">
        <v>3</v>
      </c>
      <c r="B9" s="14" t="s">
        <v>168</v>
      </c>
      <c r="C9" s="15">
        <v>44405</v>
      </c>
      <c r="D9" s="15">
        <v>44405</v>
      </c>
      <c r="E9" s="13" t="s">
        <v>2</v>
      </c>
      <c r="F9" s="14" t="s">
        <v>36</v>
      </c>
      <c r="G9" s="15">
        <v>44405</v>
      </c>
      <c r="H9" s="14" t="str">
        <f t="shared" si="0"/>
        <v>ห้างหุ้นส่วนจำกัด สุราษฎร์พอยเตอร์</v>
      </c>
      <c r="I9" s="15">
        <f t="shared" si="1"/>
        <v>44405</v>
      </c>
      <c r="J9" s="16" t="s">
        <v>3</v>
      </c>
      <c r="K9" s="17" t="s">
        <v>41</v>
      </c>
      <c r="L9" s="1">
        <v>1</v>
      </c>
    </row>
    <row r="10" spans="1:12" s="3" customFormat="1" ht="48" x14ac:dyDescent="0.4">
      <c r="A10" s="16">
        <v>4</v>
      </c>
      <c r="B10" s="14" t="s">
        <v>169</v>
      </c>
      <c r="C10" s="15">
        <v>145200</v>
      </c>
      <c r="D10" s="15">
        <v>81400</v>
      </c>
      <c r="E10" s="13" t="s">
        <v>2</v>
      </c>
      <c r="F10" s="14" t="s">
        <v>37</v>
      </c>
      <c r="G10" s="15">
        <v>81400</v>
      </c>
      <c r="H10" s="14" t="str">
        <f t="shared" si="0"/>
        <v>ร้าน ท๊อป เซอร์วิส  โอ.เอ</v>
      </c>
      <c r="I10" s="15">
        <f t="shared" si="1"/>
        <v>81400</v>
      </c>
      <c r="J10" s="16" t="s">
        <v>3</v>
      </c>
      <c r="K10" s="14" t="s">
        <v>42</v>
      </c>
      <c r="L10" s="3">
        <v>1</v>
      </c>
    </row>
    <row r="11" spans="1:12" s="3" customFormat="1" ht="48" x14ac:dyDescent="0.4">
      <c r="A11" s="13">
        <v>5</v>
      </c>
      <c r="B11" s="14" t="s">
        <v>170</v>
      </c>
      <c r="C11" s="15">
        <v>360000</v>
      </c>
      <c r="D11" s="15">
        <v>360000</v>
      </c>
      <c r="E11" s="13" t="s">
        <v>2</v>
      </c>
      <c r="F11" s="14" t="s">
        <v>38</v>
      </c>
      <c r="G11" s="15">
        <v>360000</v>
      </c>
      <c r="H11" s="14" t="str">
        <f>F11</f>
        <v>บริษัท ทริปเปิลที บรอดแบนด์  จำกัด (มหาชน)</v>
      </c>
      <c r="I11" s="15">
        <f t="shared" si="1"/>
        <v>360000</v>
      </c>
      <c r="J11" s="16" t="s">
        <v>3</v>
      </c>
      <c r="K11" s="14" t="s">
        <v>43</v>
      </c>
      <c r="L11" s="3">
        <v>1</v>
      </c>
    </row>
    <row r="12" spans="1:12" ht="24" x14ac:dyDescent="0.4">
      <c r="A12" s="10"/>
      <c r="B12" s="11" t="s">
        <v>5</v>
      </c>
      <c r="C12" s="71">
        <f>SUM(C6:C11)</f>
        <v>657675</v>
      </c>
      <c r="D12" s="71">
        <f>SUM(D6:D11)</f>
        <v>593875</v>
      </c>
      <c r="E12" s="11"/>
      <c r="F12" s="11"/>
      <c r="G12" s="18">
        <f>SUM(G6:G11)</f>
        <v>593875</v>
      </c>
      <c r="H12" s="11"/>
      <c r="I12" s="19">
        <f>SUM(I6:I11)</f>
        <v>593875</v>
      </c>
      <c r="J12" s="12"/>
      <c r="K12" s="12"/>
      <c r="L12" s="63">
        <f>SUM(L7:L11)</f>
        <v>5</v>
      </c>
    </row>
    <row r="13" spans="1:12" ht="24" x14ac:dyDescent="0.4">
      <c r="A13" s="50"/>
      <c r="B13" s="51"/>
      <c r="C13" s="52"/>
      <c r="D13" s="52"/>
      <c r="E13" s="51"/>
      <c r="F13" s="51"/>
      <c r="G13" s="52"/>
      <c r="H13" s="51"/>
      <c r="I13" s="53"/>
      <c r="J13" s="54"/>
      <c r="K13" s="54"/>
    </row>
    <row r="14" spans="1:12" ht="24" x14ac:dyDescent="0.4">
      <c r="A14" s="50"/>
      <c r="B14" s="51"/>
      <c r="C14" s="52"/>
      <c r="D14" s="52"/>
      <c r="E14" s="51"/>
      <c r="F14" s="51"/>
      <c r="G14" s="52"/>
      <c r="H14" s="51"/>
      <c r="I14" s="53"/>
      <c r="J14" s="54"/>
      <c r="K14" s="54"/>
    </row>
    <row r="15" spans="1:12" x14ac:dyDescent="0.4">
      <c r="D15" s="6"/>
    </row>
    <row r="16" spans="1:12" x14ac:dyDescent="0.4">
      <c r="D16" s="6"/>
    </row>
    <row r="17" spans="2:11" ht="24" x14ac:dyDescent="0.55000000000000004">
      <c r="B17" s="40" t="s">
        <v>508</v>
      </c>
      <c r="C17" s="49" t="s">
        <v>506</v>
      </c>
      <c r="D17" s="40"/>
      <c r="E17" s="41"/>
      <c r="F17" s="42"/>
      <c r="G17" s="43"/>
      <c r="H17" s="44"/>
      <c r="I17" s="39"/>
      <c r="J17" s="40" t="s">
        <v>508</v>
      </c>
      <c r="K17" s="48" t="s">
        <v>511</v>
      </c>
    </row>
    <row r="18" spans="2:11" ht="24" x14ac:dyDescent="0.55000000000000004">
      <c r="B18" s="47" t="s">
        <v>507</v>
      </c>
      <c r="C18" s="45"/>
      <c r="D18" s="40"/>
      <c r="E18" s="41"/>
      <c r="F18" s="42"/>
      <c r="G18" s="46"/>
      <c r="H18" s="44"/>
      <c r="I18" s="112" t="s">
        <v>510</v>
      </c>
      <c r="J18" s="112"/>
      <c r="K18" s="39"/>
    </row>
    <row r="19" spans="2:11" ht="24" x14ac:dyDescent="0.55000000000000004">
      <c r="B19" s="48" t="s">
        <v>509</v>
      </c>
      <c r="C19" s="45"/>
      <c r="D19" s="40"/>
      <c r="E19" s="41"/>
      <c r="F19" s="42"/>
      <c r="G19" s="46"/>
      <c r="H19" s="112" t="s">
        <v>513</v>
      </c>
      <c r="I19" s="112"/>
      <c r="J19" s="112"/>
      <c r="K19" s="112"/>
    </row>
    <row r="20" spans="2:11" x14ac:dyDescent="0.4">
      <c r="G20" s="9"/>
    </row>
    <row r="21" spans="2:11" x14ac:dyDescent="0.4">
      <c r="G21" s="9"/>
    </row>
    <row r="22" spans="2:11" x14ac:dyDescent="0.4">
      <c r="G22" s="9"/>
    </row>
  </sheetData>
  <mergeCells count="14">
    <mergeCell ref="I18:J18"/>
    <mergeCell ref="H19:K19"/>
    <mergeCell ref="J4:J5"/>
    <mergeCell ref="K4:K5"/>
    <mergeCell ref="A1:K1"/>
    <mergeCell ref="A2:K2"/>
    <mergeCell ref="A4:A5"/>
    <mergeCell ref="B4:B5"/>
    <mergeCell ref="C4:C5"/>
    <mergeCell ref="D4:D5"/>
    <mergeCell ref="E4:E5"/>
    <mergeCell ref="F4:G5"/>
    <mergeCell ref="H4:I5"/>
    <mergeCell ref="A3:K3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C43E6-84CA-4B46-96C1-8F157E8BBEF3}">
  <dimension ref="A1:L26"/>
  <sheetViews>
    <sheetView view="pageBreakPreview" topLeftCell="A10" zoomScaleNormal="80" zoomScaleSheetLayoutView="100" workbookViewId="0">
      <selection activeCell="C15" sqref="C15"/>
    </sheetView>
  </sheetViews>
  <sheetFormatPr defaultRowHeight="17.25" x14ac:dyDescent="0.4"/>
  <cols>
    <col min="1" max="1" width="5.375" style="4" customWidth="1"/>
    <col min="2" max="2" width="35.25" style="1" customWidth="1"/>
    <col min="3" max="3" width="14.375" style="5" customWidth="1"/>
    <col min="4" max="4" width="12.125" style="5" customWidth="1"/>
    <col min="5" max="5" width="10.75" style="4" customWidth="1"/>
    <col min="6" max="6" width="27" style="7" customWidth="1"/>
    <col min="7" max="7" width="12.375" style="1" customWidth="1"/>
    <col min="8" max="8" width="22" style="3" customWidth="1"/>
    <col min="9" max="9" width="11.875" style="7" customWidth="1"/>
    <col min="10" max="10" width="22.125" style="1" customWidth="1"/>
    <col min="11" max="11" width="16.125" style="1" customWidth="1"/>
    <col min="12" max="12" width="0" style="1" hidden="1" customWidth="1"/>
    <col min="13" max="16384" width="9" style="1"/>
  </cols>
  <sheetData>
    <row r="1" spans="1:12" ht="27.75" x14ac:dyDescent="0.4">
      <c r="A1" s="108" t="s">
        <v>171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44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7" t="s">
        <v>12</v>
      </c>
    </row>
    <row r="5" spans="1:12" ht="42.75" customHeight="1" x14ac:dyDescent="0.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7"/>
    </row>
    <row r="6" spans="1:12" s="2" customFormat="1" ht="24" x14ac:dyDescent="0.5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 t="s">
        <v>28</v>
      </c>
      <c r="G6" s="20" t="s">
        <v>29</v>
      </c>
      <c r="H6" s="20" t="s">
        <v>30</v>
      </c>
      <c r="I6" s="37" t="s">
        <v>31</v>
      </c>
      <c r="J6" s="20" t="s">
        <v>32</v>
      </c>
      <c r="K6" s="20" t="s">
        <v>24</v>
      </c>
    </row>
    <row r="7" spans="1:12" ht="96" x14ac:dyDescent="0.4">
      <c r="A7" s="16">
        <v>1</v>
      </c>
      <c r="B7" s="14" t="s">
        <v>53</v>
      </c>
      <c r="C7" s="15">
        <v>21446.95</v>
      </c>
      <c r="D7" s="15">
        <v>21446.95</v>
      </c>
      <c r="E7" s="13" t="s">
        <v>2</v>
      </c>
      <c r="F7" s="14" t="s">
        <v>46</v>
      </c>
      <c r="G7" s="15">
        <v>21446.95</v>
      </c>
      <c r="H7" s="14" t="str">
        <f>F7</f>
        <v>บริษัท โตโยต้าสุราษฎร์ธานีผู้จำหน่ายโตโยต้า จำกัด</v>
      </c>
      <c r="I7" s="59">
        <v>20090.95</v>
      </c>
      <c r="J7" s="16" t="s">
        <v>3</v>
      </c>
      <c r="K7" s="17" t="s">
        <v>62</v>
      </c>
      <c r="L7" s="1">
        <v>1</v>
      </c>
    </row>
    <row r="8" spans="1:12" ht="72" x14ac:dyDescent="0.4">
      <c r="A8" s="13">
        <v>2</v>
      </c>
      <c r="B8" s="14" t="s">
        <v>54</v>
      </c>
      <c r="C8" s="15">
        <v>16200</v>
      </c>
      <c r="D8" s="15">
        <v>16200</v>
      </c>
      <c r="E8" s="13" t="s">
        <v>2</v>
      </c>
      <c r="F8" s="14" t="s">
        <v>47</v>
      </c>
      <c r="G8" s="15">
        <v>16200</v>
      </c>
      <c r="H8" s="14" t="str">
        <f t="shared" ref="H8:H15" si="0">F8</f>
        <v>ห้างหุ้นส่วนจำกัด พุฒิภัทร ทรานสปอร์ต</v>
      </c>
      <c r="I8" s="59">
        <v>16200</v>
      </c>
      <c r="J8" s="16" t="s">
        <v>3</v>
      </c>
      <c r="K8" s="17" t="s">
        <v>63</v>
      </c>
      <c r="L8" s="1">
        <v>1</v>
      </c>
    </row>
    <row r="9" spans="1:12" s="3" customFormat="1" ht="48" x14ac:dyDescent="0.4">
      <c r="A9" s="16">
        <v>3</v>
      </c>
      <c r="B9" s="14" t="s">
        <v>55</v>
      </c>
      <c r="C9" s="15">
        <v>31350</v>
      </c>
      <c r="D9" s="15">
        <v>31350</v>
      </c>
      <c r="E9" s="13" t="s">
        <v>2</v>
      </c>
      <c r="F9" s="14" t="s">
        <v>19</v>
      </c>
      <c r="G9" s="15">
        <v>31350</v>
      </c>
      <c r="H9" s="14" t="str">
        <f t="shared" si="0"/>
        <v>โรงพิมพ์เลิศไชย</v>
      </c>
      <c r="I9" s="59">
        <v>31350</v>
      </c>
      <c r="J9" s="16" t="s">
        <v>3</v>
      </c>
      <c r="K9" s="14" t="s">
        <v>64</v>
      </c>
      <c r="L9" s="1">
        <v>1</v>
      </c>
    </row>
    <row r="10" spans="1:12" s="3" customFormat="1" ht="48" x14ac:dyDescent="0.4">
      <c r="A10" s="13">
        <v>4</v>
      </c>
      <c r="B10" s="14" t="s">
        <v>56</v>
      </c>
      <c r="C10" s="15">
        <v>18200</v>
      </c>
      <c r="D10" s="15">
        <v>18200</v>
      </c>
      <c r="E10" s="13" t="s">
        <v>2</v>
      </c>
      <c r="F10" s="14" t="s">
        <v>17</v>
      </c>
      <c r="G10" s="15">
        <v>18200</v>
      </c>
      <c r="H10" s="14" t="str">
        <f t="shared" si="0"/>
        <v>อินโฟกัส ดีไซน์</v>
      </c>
      <c r="I10" s="59">
        <v>18200</v>
      </c>
      <c r="J10" s="16" t="s">
        <v>3</v>
      </c>
      <c r="K10" s="14" t="s">
        <v>62</v>
      </c>
      <c r="L10" s="1">
        <v>1</v>
      </c>
    </row>
    <row r="11" spans="1:12" ht="48" x14ac:dyDescent="0.4">
      <c r="A11" s="16">
        <v>5</v>
      </c>
      <c r="B11" s="14" t="s">
        <v>57</v>
      </c>
      <c r="C11" s="15">
        <v>9400</v>
      </c>
      <c r="D11" s="15">
        <v>9400</v>
      </c>
      <c r="E11" s="13" t="s">
        <v>2</v>
      </c>
      <c r="F11" s="14" t="s">
        <v>48</v>
      </c>
      <c r="G11" s="15">
        <v>9400</v>
      </c>
      <c r="H11" s="14" t="str">
        <f t="shared" si="0"/>
        <v>นายวิทวัส  ทิพย์จักษุ</v>
      </c>
      <c r="I11" s="59">
        <v>9400</v>
      </c>
      <c r="J11" s="16" t="s">
        <v>3</v>
      </c>
      <c r="K11" s="17" t="s">
        <v>65</v>
      </c>
      <c r="L11" s="1">
        <v>1</v>
      </c>
    </row>
    <row r="12" spans="1:12" ht="96" x14ac:dyDescent="0.4">
      <c r="A12" s="13">
        <v>6</v>
      </c>
      <c r="B12" s="14" t="s">
        <v>58</v>
      </c>
      <c r="C12" s="15">
        <v>7500</v>
      </c>
      <c r="D12" s="15">
        <v>7500</v>
      </c>
      <c r="E12" s="13" t="s">
        <v>2</v>
      </c>
      <c r="F12" s="14" t="s">
        <v>49</v>
      </c>
      <c r="G12" s="15">
        <v>7500</v>
      </c>
      <c r="H12" s="14" t="str">
        <f t="shared" si="0"/>
        <v>ร้านพงษ์เจริญเครื่องเย็น</v>
      </c>
      <c r="I12" s="59">
        <v>7500</v>
      </c>
      <c r="J12" s="16" t="s">
        <v>3</v>
      </c>
      <c r="K12" s="17" t="s">
        <v>66</v>
      </c>
      <c r="L12" s="1">
        <v>1</v>
      </c>
    </row>
    <row r="13" spans="1:12" s="3" customFormat="1" ht="72" x14ac:dyDescent="0.4">
      <c r="A13" s="16">
        <v>7</v>
      </c>
      <c r="B13" s="14" t="s">
        <v>61</v>
      </c>
      <c r="C13" s="15">
        <v>118000</v>
      </c>
      <c r="D13" s="15">
        <v>118000</v>
      </c>
      <c r="E13" s="13" t="s">
        <v>2</v>
      </c>
      <c r="F13" s="14" t="s">
        <v>50</v>
      </c>
      <c r="G13" s="15">
        <v>118000</v>
      </c>
      <c r="H13" s="14" t="str">
        <f t="shared" si="0"/>
        <v>ร้าน เอฟที อิเลคตริคอล เซอร์วิส</v>
      </c>
      <c r="I13" s="59">
        <v>116000</v>
      </c>
      <c r="J13" s="16" t="s">
        <v>3</v>
      </c>
      <c r="K13" s="14" t="s">
        <v>67</v>
      </c>
      <c r="L13" s="1">
        <v>1</v>
      </c>
    </row>
    <row r="14" spans="1:12" ht="48" x14ac:dyDescent="0.4">
      <c r="A14" s="13">
        <v>8</v>
      </c>
      <c r="B14" s="14" t="s">
        <v>59</v>
      </c>
      <c r="C14" s="15">
        <v>5000</v>
      </c>
      <c r="D14" s="15">
        <v>5000</v>
      </c>
      <c r="E14" s="13" t="s">
        <v>2</v>
      </c>
      <c r="F14" s="14" t="s">
        <v>51</v>
      </c>
      <c r="G14" s="15">
        <v>5000</v>
      </c>
      <c r="H14" s="14" t="str">
        <f t="shared" si="0"/>
        <v>บริษัท เค.พี.เอส. พรีเมี่ยม โปรดักส์ จำกัด</v>
      </c>
      <c r="I14" s="59">
        <v>5000</v>
      </c>
      <c r="J14" s="16" t="s">
        <v>3</v>
      </c>
      <c r="K14" s="17" t="s">
        <v>68</v>
      </c>
      <c r="L14" s="1">
        <v>1</v>
      </c>
    </row>
    <row r="15" spans="1:12" ht="48" x14ac:dyDescent="0.4">
      <c r="A15" s="16">
        <v>9</v>
      </c>
      <c r="B15" s="14" t="s">
        <v>60</v>
      </c>
      <c r="C15" s="15">
        <v>3000000</v>
      </c>
      <c r="D15" s="15">
        <v>3000000</v>
      </c>
      <c r="E15" s="13" t="s">
        <v>45</v>
      </c>
      <c r="F15" s="14" t="s">
        <v>52</v>
      </c>
      <c r="G15" s="15">
        <v>3000000</v>
      </c>
      <c r="H15" s="14" t="str">
        <f t="shared" si="0"/>
        <v>บริษัท อัพไรท์ ซิมมูเลชั่น  จำกัด</v>
      </c>
      <c r="I15" s="59">
        <v>2989000</v>
      </c>
      <c r="J15" s="16" t="s">
        <v>3</v>
      </c>
      <c r="K15" s="17" t="s">
        <v>69</v>
      </c>
    </row>
    <row r="16" spans="1:12" ht="24" x14ac:dyDescent="0.4">
      <c r="A16" s="10"/>
      <c r="B16" s="11" t="s">
        <v>5</v>
      </c>
      <c r="C16" s="27">
        <f>SUM(C6:C15)</f>
        <v>3227096.95</v>
      </c>
      <c r="D16" s="21">
        <f>SUM(D6:D15)</f>
        <v>3227096.95</v>
      </c>
      <c r="E16" s="22"/>
      <c r="F16" s="22"/>
      <c r="G16" s="21">
        <f>SUM(G6:G15)</f>
        <v>3227096.95</v>
      </c>
      <c r="H16" s="22"/>
      <c r="I16" s="23">
        <f>SUM(I6:I15)</f>
        <v>3212740.95</v>
      </c>
      <c r="J16" s="24"/>
      <c r="K16" s="12"/>
      <c r="L16" s="63">
        <f>SUM(L7:L15)</f>
        <v>8</v>
      </c>
    </row>
    <row r="17" spans="1:11" ht="24" x14ac:dyDescent="0.4">
      <c r="A17" s="50"/>
      <c r="B17" s="51"/>
      <c r="C17" s="55"/>
      <c r="D17" s="55"/>
      <c r="E17" s="56"/>
      <c r="F17" s="56"/>
      <c r="G17" s="55"/>
      <c r="H17" s="56"/>
      <c r="I17" s="57"/>
      <c r="J17" s="58"/>
      <c r="K17" s="54"/>
    </row>
    <row r="18" spans="1:11" ht="24" x14ac:dyDescent="0.4">
      <c r="A18" s="50"/>
      <c r="B18" s="51"/>
      <c r="C18" s="55"/>
      <c r="D18" s="55"/>
      <c r="E18" s="56"/>
      <c r="F18" s="56"/>
      <c r="G18" s="55"/>
      <c r="H18" s="56"/>
      <c r="I18" s="57"/>
      <c r="J18" s="58"/>
      <c r="K18" s="54"/>
    </row>
    <row r="19" spans="1:11" ht="24" x14ac:dyDescent="0.4">
      <c r="A19" s="50"/>
      <c r="B19" s="51"/>
      <c r="C19" s="55"/>
      <c r="D19" s="55"/>
      <c r="E19" s="56"/>
      <c r="F19" s="56"/>
      <c r="G19" s="55"/>
      <c r="H19" s="56"/>
      <c r="I19" s="57"/>
      <c r="J19" s="58"/>
      <c r="K19" s="54"/>
    </row>
    <row r="20" spans="1:11" x14ac:dyDescent="0.4">
      <c r="D20" s="6"/>
    </row>
    <row r="21" spans="1:11" ht="24" x14ac:dyDescent="0.55000000000000004">
      <c r="B21" s="40" t="s">
        <v>508</v>
      </c>
      <c r="C21" s="49" t="s">
        <v>506</v>
      </c>
      <c r="D21" s="40"/>
      <c r="E21" s="41"/>
      <c r="F21" s="42"/>
      <c r="G21" s="43"/>
      <c r="H21" s="44"/>
      <c r="I21" s="42"/>
      <c r="J21" s="40" t="s">
        <v>508</v>
      </c>
      <c r="K21" s="48" t="s">
        <v>511</v>
      </c>
    </row>
    <row r="22" spans="1:11" ht="24" x14ac:dyDescent="0.55000000000000004">
      <c r="B22" s="47" t="s">
        <v>507</v>
      </c>
      <c r="C22" s="45"/>
      <c r="D22" s="40"/>
      <c r="E22" s="41"/>
      <c r="F22" s="42"/>
      <c r="G22" s="46"/>
      <c r="H22" s="44"/>
      <c r="I22" s="112" t="s">
        <v>510</v>
      </c>
      <c r="J22" s="112"/>
      <c r="K22" s="39"/>
    </row>
    <row r="23" spans="1:11" ht="24" x14ac:dyDescent="0.55000000000000004">
      <c r="B23" s="48" t="s">
        <v>516</v>
      </c>
      <c r="C23" s="45"/>
      <c r="D23" s="40"/>
      <c r="E23" s="41"/>
      <c r="F23" s="42"/>
      <c r="G23" s="46"/>
      <c r="H23" s="112" t="s">
        <v>517</v>
      </c>
      <c r="I23" s="112"/>
      <c r="J23" s="112"/>
      <c r="K23" s="112"/>
    </row>
    <row r="24" spans="1:11" s="3" customFormat="1" x14ac:dyDescent="0.4">
      <c r="A24" s="4"/>
      <c r="B24" s="1"/>
      <c r="C24" s="5"/>
      <c r="D24" s="5"/>
      <c r="E24" s="4"/>
      <c r="F24" s="7"/>
      <c r="G24" s="9"/>
      <c r="I24" s="7"/>
      <c r="J24" s="1"/>
      <c r="K24" s="1"/>
    </row>
    <row r="25" spans="1:11" s="3" customFormat="1" x14ac:dyDescent="0.4">
      <c r="A25" s="4"/>
      <c r="B25" s="1"/>
      <c r="C25" s="5"/>
      <c r="D25" s="5"/>
      <c r="E25" s="4"/>
      <c r="F25" s="7"/>
      <c r="G25" s="9"/>
      <c r="I25" s="7"/>
      <c r="J25" s="1"/>
      <c r="K25" s="1"/>
    </row>
    <row r="26" spans="1:11" s="3" customFormat="1" x14ac:dyDescent="0.4">
      <c r="A26" s="4"/>
      <c r="B26" s="1"/>
      <c r="C26" s="5"/>
      <c r="D26" s="5"/>
      <c r="E26" s="4"/>
      <c r="F26" s="7"/>
      <c r="G26" s="9"/>
      <c r="I26" s="7"/>
      <c r="J26" s="1"/>
      <c r="K26" s="1"/>
    </row>
  </sheetData>
  <mergeCells count="14">
    <mergeCell ref="I22:J22"/>
    <mergeCell ref="H23:K23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92D69-9263-461C-AAD2-5BEF3693DF95}">
  <dimension ref="A1:L31"/>
  <sheetViews>
    <sheetView view="pageBreakPreview" topLeftCell="A14" zoomScaleNormal="80" zoomScaleSheetLayoutView="100" workbookViewId="0">
      <selection activeCell="F23" sqref="F23"/>
    </sheetView>
  </sheetViews>
  <sheetFormatPr defaultRowHeight="17.25" x14ac:dyDescent="0.4"/>
  <cols>
    <col min="1" max="1" width="5.375" style="4" customWidth="1"/>
    <col min="2" max="2" width="35.25" style="1" customWidth="1"/>
    <col min="3" max="3" width="14.375" style="5" customWidth="1"/>
    <col min="4" max="4" width="12.125" style="5" customWidth="1"/>
    <col min="5" max="5" width="10.75" style="4" customWidth="1"/>
    <col min="6" max="6" width="27" style="7" customWidth="1"/>
    <col min="7" max="7" width="12.375" style="1" customWidth="1"/>
    <col min="8" max="8" width="22" style="3" customWidth="1"/>
    <col min="9" max="9" width="11.875" style="1" customWidth="1"/>
    <col min="10" max="10" width="22.125" style="1" customWidth="1"/>
    <col min="11" max="11" width="16.125" style="1" customWidth="1"/>
    <col min="12" max="12" width="0" style="1" hidden="1" customWidth="1"/>
    <col min="13" max="16384" width="9" style="1"/>
  </cols>
  <sheetData>
    <row r="1" spans="1:12" ht="27.75" x14ac:dyDescent="0.4">
      <c r="A1" s="108" t="s">
        <v>172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70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7" t="s">
        <v>12</v>
      </c>
    </row>
    <row r="5" spans="1:12" ht="42.75" customHeight="1" x14ac:dyDescent="0.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7"/>
    </row>
    <row r="6" spans="1:12" s="2" customFormat="1" ht="24" x14ac:dyDescent="0.5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 t="s">
        <v>28</v>
      </c>
      <c r="G6" s="20" t="s">
        <v>29</v>
      </c>
      <c r="H6" s="20" t="s">
        <v>30</v>
      </c>
      <c r="I6" s="20" t="s">
        <v>31</v>
      </c>
      <c r="J6" s="20" t="s">
        <v>32</v>
      </c>
      <c r="K6" s="20" t="s">
        <v>24</v>
      </c>
    </row>
    <row r="7" spans="1:12" ht="96" x14ac:dyDescent="0.55000000000000004">
      <c r="A7" s="16">
        <v>1</v>
      </c>
      <c r="B7" s="14" t="s">
        <v>88</v>
      </c>
      <c r="C7" s="15">
        <v>94350</v>
      </c>
      <c r="D7" s="15">
        <v>94350</v>
      </c>
      <c r="E7" s="13" t="s">
        <v>2</v>
      </c>
      <c r="F7" s="14" t="s">
        <v>13</v>
      </c>
      <c r="G7" s="15">
        <v>94350</v>
      </c>
      <c r="H7" s="14" t="str">
        <f>F7</f>
        <v>ช่างเล็กค้าวัสดุ</v>
      </c>
      <c r="I7" s="15">
        <f>G7</f>
        <v>94350</v>
      </c>
      <c r="J7" s="16" t="s">
        <v>3</v>
      </c>
      <c r="K7" s="17" t="s">
        <v>77</v>
      </c>
      <c r="L7" s="39">
        <v>1</v>
      </c>
    </row>
    <row r="8" spans="1:12" s="3" customFormat="1" ht="24" x14ac:dyDescent="0.55000000000000004">
      <c r="A8" s="16">
        <v>2</v>
      </c>
      <c r="B8" s="14" t="s">
        <v>89</v>
      </c>
      <c r="C8" s="15">
        <v>32100</v>
      </c>
      <c r="D8" s="15">
        <v>32100</v>
      </c>
      <c r="E8" s="13" t="s">
        <v>2</v>
      </c>
      <c r="F8" s="14" t="s">
        <v>16</v>
      </c>
      <c r="G8" s="15">
        <v>32100</v>
      </c>
      <c r="H8" s="14" t="str">
        <f t="shared" ref="H8:H19" si="0">F8</f>
        <v>ธณะ เทรดดิ้ง</v>
      </c>
      <c r="I8" s="15">
        <f t="shared" ref="I8:I19" si="1">G8</f>
        <v>32100</v>
      </c>
      <c r="J8" s="16" t="s">
        <v>3</v>
      </c>
      <c r="K8" s="14" t="s">
        <v>78</v>
      </c>
      <c r="L8" s="39">
        <v>1</v>
      </c>
    </row>
    <row r="9" spans="1:12" s="3" customFormat="1" ht="48" x14ac:dyDescent="0.55000000000000004">
      <c r="A9" s="16">
        <v>3</v>
      </c>
      <c r="B9" s="14" t="s">
        <v>98</v>
      </c>
      <c r="C9" s="15">
        <v>31916</v>
      </c>
      <c r="D9" s="15">
        <v>31916</v>
      </c>
      <c r="E9" s="13" t="s">
        <v>2</v>
      </c>
      <c r="F9" s="14" t="s">
        <v>13</v>
      </c>
      <c r="G9" s="15">
        <v>31916</v>
      </c>
      <c r="H9" s="14" t="str">
        <f t="shared" si="0"/>
        <v>ช่างเล็กค้าวัสดุ</v>
      </c>
      <c r="I9" s="15">
        <f t="shared" si="1"/>
        <v>31916</v>
      </c>
      <c r="J9" s="16" t="s">
        <v>3</v>
      </c>
      <c r="K9" s="14" t="s">
        <v>79</v>
      </c>
      <c r="L9" s="39">
        <v>1</v>
      </c>
    </row>
    <row r="10" spans="1:12" s="3" customFormat="1" ht="96" x14ac:dyDescent="0.55000000000000004">
      <c r="A10" s="16">
        <v>4</v>
      </c>
      <c r="B10" s="14" t="s">
        <v>71</v>
      </c>
      <c r="C10" s="15">
        <v>37372</v>
      </c>
      <c r="D10" s="15">
        <v>37372</v>
      </c>
      <c r="E10" s="13" t="s">
        <v>2</v>
      </c>
      <c r="F10" s="14" t="s">
        <v>13</v>
      </c>
      <c r="G10" s="15">
        <v>37372</v>
      </c>
      <c r="H10" s="14" t="str">
        <f t="shared" si="0"/>
        <v>ช่างเล็กค้าวัสดุ</v>
      </c>
      <c r="I10" s="15">
        <f t="shared" si="1"/>
        <v>37372</v>
      </c>
      <c r="J10" s="16" t="s">
        <v>3</v>
      </c>
      <c r="K10" s="14" t="s">
        <v>80</v>
      </c>
      <c r="L10" s="39">
        <v>1</v>
      </c>
    </row>
    <row r="11" spans="1:12" s="3" customFormat="1" ht="24" x14ac:dyDescent="0.55000000000000004">
      <c r="A11" s="16">
        <v>5</v>
      </c>
      <c r="B11" s="14" t="s">
        <v>90</v>
      </c>
      <c r="C11" s="15">
        <v>10500</v>
      </c>
      <c r="D11" s="15">
        <v>10500</v>
      </c>
      <c r="E11" s="13" t="s">
        <v>2</v>
      </c>
      <c r="F11" s="14" t="s">
        <v>13</v>
      </c>
      <c r="G11" s="15">
        <v>10500</v>
      </c>
      <c r="H11" s="14" t="str">
        <f t="shared" si="0"/>
        <v>ช่างเล็กค้าวัสดุ</v>
      </c>
      <c r="I11" s="15">
        <f t="shared" si="1"/>
        <v>10500</v>
      </c>
      <c r="J11" s="16" t="s">
        <v>3</v>
      </c>
      <c r="K11" s="14" t="s">
        <v>81</v>
      </c>
      <c r="L11" s="39">
        <v>1</v>
      </c>
    </row>
    <row r="12" spans="1:12" s="3" customFormat="1" ht="96" x14ac:dyDescent="0.55000000000000004">
      <c r="A12" s="16">
        <v>6</v>
      </c>
      <c r="B12" s="14" t="s">
        <v>91</v>
      </c>
      <c r="C12" s="15">
        <v>18780</v>
      </c>
      <c r="D12" s="15">
        <v>18780</v>
      </c>
      <c r="E12" s="13" t="s">
        <v>2</v>
      </c>
      <c r="F12" s="14" t="s">
        <v>49</v>
      </c>
      <c r="G12" s="15">
        <v>18780</v>
      </c>
      <c r="H12" s="14" t="str">
        <f t="shared" si="0"/>
        <v>ร้านพงษ์เจริญเครื่องเย็น</v>
      </c>
      <c r="I12" s="15">
        <f t="shared" si="1"/>
        <v>18780</v>
      </c>
      <c r="J12" s="16" t="s">
        <v>3</v>
      </c>
      <c r="K12" s="14" t="s">
        <v>41</v>
      </c>
      <c r="L12" s="39">
        <v>1</v>
      </c>
    </row>
    <row r="13" spans="1:12" s="3" customFormat="1" ht="96" x14ac:dyDescent="0.55000000000000004">
      <c r="A13" s="16">
        <v>7</v>
      </c>
      <c r="B13" s="14" t="s">
        <v>92</v>
      </c>
      <c r="C13" s="15">
        <v>13400</v>
      </c>
      <c r="D13" s="15">
        <v>13400</v>
      </c>
      <c r="E13" s="13" t="s">
        <v>2</v>
      </c>
      <c r="F13" s="14" t="s">
        <v>14</v>
      </c>
      <c r="G13" s="15">
        <v>13400</v>
      </c>
      <c r="H13" s="14" t="str">
        <f t="shared" si="0"/>
        <v>ร้านธีรยุทธ รุ่งเรือง</v>
      </c>
      <c r="I13" s="15">
        <f t="shared" si="1"/>
        <v>13400</v>
      </c>
      <c r="J13" s="16" t="s">
        <v>3</v>
      </c>
      <c r="K13" s="14" t="s">
        <v>82</v>
      </c>
      <c r="L13" s="39">
        <v>1</v>
      </c>
    </row>
    <row r="14" spans="1:12" s="3" customFormat="1" ht="72" x14ac:dyDescent="0.55000000000000004">
      <c r="A14" s="16">
        <v>8</v>
      </c>
      <c r="B14" s="14" t="s">
        <v>93</v>
      </c>
      <c r="C14" s="15">
        <v>169540</v>
      </c>
      <c r="D14" s="15">
        <v>169540</v>
      </c>
      <c r="E14" s="13" t="s">
        <v>2</v>
      </c>
      <c r="F14" s="14" t="s">
        <v>72</v>
      </c>
      <c r="G14" s="15">
        <v>167620</v>
      </c>
      <c r="H14" s="14" t="str">
        <f t="shared" si="0"/>
        <v>บริษัท ควอลิตี้ บุ๊คส์ จำกัด</v>
      </c>
      <c r="I14" s="15">
        <f t="shared" si="1"/>
        <v>167620</v>
      </c>
      <c r="J14" s="16" t="s">
        <v>3</v>
      </c>
      <c r="K14" s="14" t="s">
        <v>95</v>
      </c>
      <c r="L14" s="39">
        <v>1</v>
      </c>
    </row>
    <row r="15" spans="1:12" s="3" customFormat="1" ht="72" x14ac:dyDescent="0.55000000000000004">
      <c r="A15" s="16">
        <v>9</v>
      </c>
      <c r="B15" s="14" t="s">
        <v>94</v>
      </c>
      <c r="C15" s="15">
        <v>28800</v>
      </c>
      <c r="D15" s="15">
        <v>28800</v>
      </c>
      <c r="E15" s="13" t="s">
        <v>2</v>
      </c>
      <c r="F15" s="14" t="s">
        <v>73</v>
      </c>
      <c r="G15" s="15">
        <v>28800</v>
      </c>
      <c r="H15" s="14" t="str">
        <f t="shared" si="0"/>
        <v>บริษัท เอเซียบุ๊คส จำกัด</v>
      </c>
      <c r="I15" s="15">
        <f t="shared" si="1"/>
        <v>28800</v>
      </c>
      <c r="J15" s="16" t="s">
        <v>3</v>
      </c>
      <c r="K15" s="14" t="s">
        <v>83</v>
      </c>
      <c r="L15" s="39">
        <v>1</v>
      </c>
    </row>
    <row r="16" spans="1:12" s="3" customFormat="1" ht="48" x14ac:dyDescent="0.55000000000000004">
      <c r="A16" s="16">
        <v>10</v>
      </c>
      <c r="B16" s="14" t="s">
        <v>97</v>
      </c>
      <c r="C16" s="15">
        <v>30000</v>
      </c>
      <c r="D16" s="15">
        <v>30000</v>
      </c>
      <c r="E16" s="13" t="s">
        <v>2</v>
      </c>
      <c r="F16" s="14" t="s">
        <v>74</v>
      </c>
      <c r="G16" s="15">
        <v>30000</v>
      </c>
      <c r="H16" s="14" t="str">
        <f t="shared" si="0"/>
        <v>บริษัท บอส คอมพิวเทค แอนด์ เซอร์วิส จำกัด</v>
      </c>
      <c r="I16" s="15">
        <f t="shared" si="1"/>
        <v>30000</v>
      </c>
      <c r="J16" s="16" t="s">
        <v>3</v>
      </c>
      <c r="K16" s="14" t="s">
        <v>84</v>
      </c>
      <c r="L16" s="39">
        <v>1</v>
      </c>
    </row>
    <row r="17" spans="1:12" s="3" customFormat="1" ht="24" x14ac:dyDescent="0.55000000000000004">
      <c r="A17" s="16">
        <v>11</v>
      </c>
      <c r="B17" s="14" t="s">
        <v>100</v>
      </c>
      <c r="C17" s="15">
        <v>14400</v>
      </c>
      <c r="D17" s="15">
        <v>14400</v>
      </c>
      <c r="E17" s="13" t="s">
        <v>2</v>
      </c>
      <c r="F17" s="14" t="s">
        <v>75</v>
      </c>
      <c r="G17" s="15">
        <v>14400</v>
      </c>
      <c r="H17" s="14" t="str">
        <f t="shared" si="0"/>
        <v>บ้านไฟฟ้า</v>
      </c>
      <c r="I17" s="15">
        <f t="shared" si="1"/>
        <v>14400</v>
      </c>
      <c r="J17" s="16" t="s">
        <v>3</v>
      </c>
      <c r="K17" s="14" t="s">
        <v>85</v>
      </c>
      <c r="L17" s="39">
        <v>1</v>
      </c>
    </row>
    <row r="18" spans="1:12" s="3" customFormat="1" ht="24" x14ac:dyDescent="0.55000000000000004">
      <c r="A18" s="16">
        <v>12</v>
      </c>
      <c r="B18" s="14" t="s">
        <v>99</v>
      </c>
      <c r="C18" s="15">
        <v>17220</v>
      </c>
      <c r="D18" s="15">
        <v>17220</v>
      </c>
      <c r="E18" s="13" t="s">
        <v>2</v>
      </c>
      <c r="F18" s="14" t="s">
        <v>76</v>
      </c>
      <c r="G18" s="15">
        <v>17220</v>
      </c>
      <c r="H18" s="14" t="str">
        <f t="shared" si="0"/>
        <v>บริษัท สิริสินกรุ๊ป จำกัด</v>
      </c>
      <c r="I18" s="15">
        <f t="shared" si="1"/>
        <v>17220</v>
      </c>
      <c r="J18" s="16" t="s">
        <v>3</v>
      </c>
      <c r="K18" s="14" t="s">
        <v>86</v>
      </c>
      <c r="L18" s="39">
        <v>1</v>
      </c>
    </row>
    <row r="19" spans="1:12" s="3" customFormat="1" ht="72" x14ac:dyDescent="0.55000000000000004">
      <c r="A19" s="16">
        <v>13</v>
      </c>
      <c r="B19" s="14" t="s">
        <v>96</v>
      </c>
      <c r="C19" s="15">
        <v>11670</v>
      </c>
      <c r="D19" s="15">
        <v>11670</v>
      </c>
      <c r="E19" s="13" t="s">
        <v>2</v>
      </c>
      <c r="F19" s="14" t="s">
        <v>20</v>
      </c>
      <c r="G19" s="15">
        <v>11670</v>
      </c>
      <c r="H19" s="14" t="str">
        <f t="shared" si="0"/>
        <v>อ่าวไทย เซฟตี้</v>
      </c>
      <c r="I19" s="15">
        <f t="shared" si="1"/>
        <v>11670</v>
      </c>
      <c r="J19" s="16" t="s">
        <v>3</v>
      </c>
      <c r="K19" s="14" t="s">
        <v>87</v>
      </c>
      <c r="L19" s="39">
        <v>1</v>
      </c>
    </row>
    <row r="20" spans="1:12" ht="24" x14ac:dyDescent="0.4">
      <c r="A20" s="25"/>
      <c r="B20" s="11" t="s">
        <v>5</v>
      </c>
      <c r="C20" s="33">
        <f>SUM(C6:C19)</f>
        <v>510048</v>
      </c>
      <c r="D20" s="21">
        <f>SUM(D6:D19)</f>
        <v>510048</v>
      </c>
      <c r="E20" s="22"/>
      <c r="F20" s="22"/>
      <c r="G20" s="21">
        <f>SUM(G6:G19)</f>
        <v>508128</v>
      </c>
      <c r="H20" s="22"/>
      <c r="I20" s="23">
        <f>SUM(I6:I19)</f>
        <v>508128</v>
      </c>
      <c r="J20" s="24"/>
      <c r="K20" s="12"/>
      <c r="L20" s="63">
        <f>SUM(L7:L19)</f>
        <v>13</v>
      </c>
    </row>
    <row r="21" spans="1:12" ht="24" x14ac:dyDescent="0.4">
      <c r="A21" s="60"/>
      <c r="B21" s="51"/>
      <c r="C21" s="55"/>
      <c r="D21" s="55"/>
      <c r="E21" s="56"/>
      <c r="F21" s="56"/>
      <c r="G21" s="55"/>
      <c r="H21" s="56"/>
      <c r="I21" s="57"/>
      <c r="J21" s="58"/>
      <c r="K21" s="54"/>
    </row>
    <row r="22" spans="1:12" ht="24" x14ac:dyDescent="0.4">
      <c r="A22" s="60"/>
      <c r="B22" s="51"/>
      <c r="C22" s="55"/>
      <c r="D22" s="55"/>
      <c r="E22" s="56"/>
      <c r="F22" s="56"/>
      <c r="G22" s="55"/>
      <c r="H22" s="56"/>
      <c r="I22" s="57"/>
      <c r="J22" s="58"/>
      <c r="K22" s="54"/>
    </row>
    <row r="23" spans="1:12" ht="24" x14ac:dyDescent="0.4">
      <c r="A23" s="60"/>
      <c r="B23" s="51"/>
      <c r="C23" s="55"/>
      <c r="D23" s="55"/>
      <c r="E23" s="56"/>
      <c r="F23" s="56"/>
      <c r="G23" s="55"/>
      <c r="H23" s="56"/>
      <c r="I23" s="57"/>
      <c r="J23" s="58"/>
      <c r="K23" s="54"/>
    </row>
    <row r="24" spans="1:12" x14ac:dyDescent="0.4">
      <c r="D24" s="6"/>
    </row>
    <row r="25" spans="1:12" ht="24" x14ac:dyDescent="0.55000000000000004">
      <c r="B25" s="40" t="s">
        <v>508</v>
      </c>
      <c r="C25" s="49" t="s">
        <v>506</v>
      </c>
      <c r="D25" s="40"/>
      <c r="E25" s="41"/>
      <c r="F25" s="42"/>
      <c r="G25" s="43"/>
      <c r="H25" s="44"/>
      <c r="I25" s="39"/>
      <c r="J25" s="40" t="s">
        <v>508</v>
      </c>
      <c r="K25" s="48" t="s">
        <v>511</v>
      </c>
    </row>
    <row r="26" spans="1:12" ht="24" x14ac:dyDescent="0.55000000000000004">
      <c r="B26" s="47" t="s">
        <v>507</v>
      </c>
      <c r="C26" s="45"/>
      <c r="D26" s="40"/>
      <c r="E26" s="41"/>
      <c r="F26" s="42"/>
      <c r="G26" s="46"/>
      <c r="H26" s="44"/>
      <c r="I26" s="112" t="s">
        <v>510</v>
      </c>
      <c r="J26" s="112"/>
      <c r="K26" s="39"/>
    </row>
    <row r="27" spans="1:12" ht="24" x14ac:dyDescent="0.55000000000000004">
      <c r="B27" s="48" t="s">
        <v>515</v>
      </c>
      <c r="C27" s="45"/>
      <c r="D27" s="40"/>
      <c r="E27" s="41"/>
      <c r="F27" s="42"/>
      <c r="G27" s="46"/>
      <c r="H27" s="112" t="s">
        <v>514</v>
      </c>
      <c r="I27" s="112"/>
      <c r="J27" s="112"/>
      <c r="K27" s="112"/>
    </row>
    <row r="28" spans="1:12" s="3" customFormat="1" hidden="1" x14ac:dyDescent="0.4">
      <c r="A28" s="4"/>
      <c r="B28" s="1"/>
      <c r="C28" s="5"/>
      <c r="D28" s="5"/>
      <c r="E28" s="4"/>
      <c r="F28" s="7"/>
      <c r="G28" s="9"/>
      <c r="I28" s="1"/>
      <c r="J28" s="1"/>
      <c r="K28" s="1"/>
    </row>
    <row r="29" spans="1:12" s="3" customFormat="1" hidden="1" x14ac:dyDescent="0.4">
      <c r="A29" s="4"/>
      <c r="B29" s="1"/>
      <c r="C29" s="5"/>
      <c r="D29" s="5"/>
      <c r="E29" s="4"/>
      <c r="F29" s="7"/>
      <c r="G29" s="9"/>
      <c r="I29" s="1"/>
      <c r="J29" s="1"/>
      <c r="K29" s="1"/>
    </row>
    <row r="30" spans="1:12" s="3" customFormat="1" hidden="1" x14ac:dyDescent="0.4">
      <c r="A30" s="4"/>
      <c r="B30" s="1"/>
      <c r="C30" s="5"/>
      <c r="D30" s="5"/>
      <c r="E30" s="4"/>
      <c r="F30" s="7"/>
      <c r="G30" s="9"/>
      <c r="I30" s="1"/>
      <c r="J30" s="1"/>
      <c r="K30" s="1"/>
    </row>
    <row r="31" spans="1:12" hidden="1" x14ac:dyDescent="0.4"/>
  </sheetData>
  <mergeCells count="14">
    <mergeCell ref="I26:J26"/>
    <mergeCell ref="H27:K27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1349A-1C88-4BF4-887D-4AEFFA75EC1E}">
  <dimension ref="A1:L48"/>
  <sheetViews>
    <sheetView view="pageBreakPreview" topLeftCell="A34" zoomScaleNormal="80" zoomScaleSheetLayoutView="100" workbookViewId="0">
      <selection activeCell="I40" sqref="I40"/>
    </sheetView>
  </sheetViews>
  <sheetFormatPr defaultRowHeight="17.25" x14ac:dyDescent="0.4"/>
  <cols>
    <col min="1" max="1" width="5.375" style="4" customWidth="1"/>
    <col min="2" max="2" width="35.25" style="1" customWidth="1"/>
    <col min="3" max="3" width="14.375" style="5" customWidth="1"/>
    <col min="4" max="4" width="12.125" style="5" customWidth="1"/>
    <col min="5" max="5" width="10.75" style="4" customWidth="1"/>
    <col min="6" max="6" width="27" style="7" customWidth="1"/>
    <col min="7" max="7" width="12.375" style="1" customWidth="1"/>
    <col min="8" max="8" width="22" style="3" customWidth="1"/>
    <col min="9" max="9" width="11.875" style="1" customWidth="1"/>
    <col min="10" max="10" width="22.125" style="1" customWidth="1"/>
    <col min="11" max="11" width="16.125" style="1" customWidth="1"/>
    <col min="12" max="12" width="0" style="1" hidden="1" customWidth="1"/>
    <col min="13" max="16384" width="9" style="1"/>
  </cols>
  <sheetData>
    <row r="1" spans="1:12" ht="27.75" x14ac:dyDescent="0.4">
      <c r="A1" s="108" t="s">
        <v>173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101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5500000000000000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7" t="s">
        <v>12</v>
      </c>
      <c r="L4" s="39"/>
    </row>
    <row r="5" spans="1:12" ht="42.75" customHeight="1" x14ac:dyDescent="0.5500000000000000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7"/>
      <c r="L5" s="39"/>
    </row>
    <row r="6" spans="1:12" s="2" customFormat="1" ht="24" x14ac:dyDescent="0.55000000000000004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 t="s">
        <v>28</v>
      </c>
      <c r="G6" s="20" t="s">
        <v>29</v>
      </c>
      <c r="H6" s="20" t="s">
        <v>30</v>
      </c>
      <c r="I6" s="20" t="s">
        <v>31</v>
      </c>
      <c r="J6" s="20" t="s">
        <v>32</v>
      </c>
      <c r="K6" s="20" t="s">
        <v>24</v>
      </c>
      <c r="L6" s="39"/>
    </row>
    <row r="7" spans="1:12" ht="24" x14ac:dyDescent="0.55000000000000004">
      <c r="A7" s="16">
        <v>1</v>
      </c>
      <c r="B7" s="14" t="s">
        <v>134</v>
      </c>
      <c r="C7" s="15">
        <v>30000</v>
      </c>
      <c r="D7" s="15">
        <v>30000</v>
      </c>
      <c r="E7" s="13" t="s">
        <v>2</v>
      </c>
      <c r="F7" s="14" t="s">
        <v>104</v>
      </c>
      <c r="G7" s="15">
        <v>30000</v>
      </c>
      <c r="H7" s="14" t="str">
        <f>F7</f>
        <v>รมณ ครีเอชัน</v>
      </c>
      <c r="I7" s="15">
        <f>G7</f>
        <v>30000</v>
      </c>
      <c r="J7" s="16" t="s">
        <v>3</v>
      </c>
      <c r="K7" s="17" t="s">
        <v>115</v>
      </c>
      <c r="L7" s="45">
        <v>1</v>
      </c>
    </row>
    <row r="8" spans="1:12" s="3" customFormat="1" ht="72" x14ac:dyDescent="0.55000000000000004">
      <c r="A8" s="16">
        <v>2</v>
      </c>
      <c r="B8" s="14" t="s">
        <v>102</v>
      </c>
      <c r="C8" s="15">
        <v>52000</v>
      </c>
      <c r="D8" s="15">
        <v>52000</v>
      </c>
      <c r="E8" s="13" t="s">
        <v>2</v>
      </c>
      <c r="F8" s="14" t="s">
        <v>47</v>
      </c>
      <c r="G8" s="15">
        <v>52000</v>
      </c>
      <c r="H8" s="14" t="str">
        <f t="shared" ref="H8:H38" si="0">F8</f>
        <v>ห้างหุ้นส่วนจำกัด พุฒิภัทร ทรานสปอร์ต</v>
      </c>
      <c r="I8" s="15">
        <f t="shared" ref="I8:I38" si="1">G8</f>
        <v>52000</v>
      </c>
      <c r="J8" s="16" t="s">
        <v>3</v>
      </c>
      <c r="K8" s="14" t="s">
        <v>116</v>
      </c>
      <c r="L8" s="64">
        <v>1</v>
      </c>
    </row>
    <row r="9" spans="1:12" s="3" customFormat="1" ht="96" x14ac:dyDescent="0.55000000000000004">
      <c r="A9" s="16">
        <v>3</v>
      </c>
      <c r="B9" s="14" t="s">
        <v>135</v>
      </c>
      <c r="C9" s="15">
        <v>25631.1</v>
      </c>
      <c r="D9" s="15">
        <v>25631.1</v>
      </c>
      <c r="E9" s="13" t="s">
        <v>2</v>
      </c>
      <c r="F9" s="14" t="s">
        <v>46</v>
      </c>
      <c r="G9" s="15">
        <v>25631</v>
      </c>
      <c r="H9" s="14" t="str">
        <f t="shared" si="0"/>
        <v>บริษัท โตโยต้าสุราษฎร์ธานีผู้จำหน่ายโตโยต้า จำกัด</v>
      </c>
      <c r="I9" s="15">
        <f t="shared" si="1"/>
        <v>25631</v>
      </c>
      <c r="J9" s="16" t="s">
        <v>3</v>
      </c>
      <c r="K9" s="14" t="s">
        <v>81</v>
      </c>
      <c r="L9" s="45">
        <v>1</v>
      </c>
    </row>
    <row r="10" spans="1:12" s="3" customFormat="1" ht="48" x14ac:dyDescent="0.55000000000000004">
      <c r="A10" s="16">
        <v>4</v>
      </c>
      <c r="B10" s="14" t="s">
        <v>136</v>
      </c>
      <c r="C10" s="15">
        <v>25000</v>
      </c>
      <c r="D10" s="15">
        <v>25000</v>
      </c>
      <c r="E10" s="13" t="s">
        <v>2</v>
      </c>
      <c r="F10" s="14" t="s">
        <v>105</v>
      </c>
      <c r="G10" s="15">
        <v>25000</v>
      </c>
      <c r="H10" s="14" t="str">
        <f t="shared" si="0"/>
        <v>นายพีรภัทร นิลละเอียด</v>
      </c>
      <c r="I10" s="15">
        <f t="shared" si="1"/>
        <v>25000</v>
      </c>
      <c r="J10" s="16" t="s">
        <v>3</v>
      </c>
      <c r="K10" s="14" t="s">
        <v>117</v>
      </c>
      <c r="L10" s="64">
        <v>1</v>
      </c>
    </row>
    <row r="11" spans="1:12" s="3" customFormat="1" ht="72" x14ac:dyDescent="0.55000000000000004">
      <c r="A11" s="16">
        <v>5</v>
      </c>
      <c r="B11" s="14" t="s">
        <v>137</v>
      </c>
      <c r="C11" s="15">
        <v>114800</v>
      </c>
      <c r="D11" s="15">
        <v>114800</v>
      </c>
      <c r="E11" s="13" t="s">
        <v>2</v>
      </c>
      <c r="F11" s="14" t="s">
        <v>106</v>
      </c>
      <c r="G11" s="15">
        <v>114800</v>
      </c>
      <c r="H11" s="14" t="str">
        <f t="shared" si="0"/>
        <v>ร้านโอเปอเรชั่น ลิดส์</v>
      </c>
      <c r="I11" s="15">
        <f t="shared" si="1"/>
        <v>114800</v>
      </c>
      <c r="J11" s="16" t="s">
        <v>3</v>
      </c>
      <c r="K11" s="14" t="s">
        <v>118</v>
      </c>
      <c r="L11" s="45">
        <v>1</v>
      </c>
    </row>
    <row r="12" spans="1:12" s="3" customFormat="1" ht="24" x14ac:dyDescent="0.55000000000000004">
      <c r="A12" s="16">
        <v>6</v>
      </c>
      <c r="B12" s="14" t="s">
        <v>138</v>
      </c>
      <c r="C12" s="15">
        <v>12840</v>
      </c>
      <c r="D12" s="15">
        <v>12840</v>
      </c>
      <c r="E12" s="13" t="s">
        <v>2</v>
      </c>
      <c r="F12" s="14" t="s">
        <v>17</v>
      </c>
      <c r="G12" s="15">
        <v>12840</v>
      </c>
      <c r="H12" s="14" t="str">
        <f t="shared" si="0"/>
        <v>อินโฟกัส ดีไซน์</v>
      </c>
      <c r="I12" s="15">
        <f t="shared" si="1"/>
        <v>12840</v>
      </c>
      <c r="J12" s="16" t="s">
        <v>3</v>
      </c>
      <c r="K12" s="14" t="s">
        <v>119</v>
      </c>
      <c r="L12" s="64">
        <v>1</v>
      </c>
    </row>
    <row r="13" spans="1:12" s="3" customFormat="1" ht="72" x14ac:dyDescent="0.55000000000000004">
      <c r="A13" s="16">
        <v>7</v>
      </c>
      <c r="B13" s="14" t="s">
        <v>139</v>
      </c>
      <c r="C13" s="15">
        <v>26000</v>
      </c>
      <c r="D13" s="15">
        <v>26000</v>
      </c>
      <c r="E13" s="13" t="s">
        <v>2</v>
      </c>
      <c r="F13" s="14" t="s">
        <v>107</v>
      </c>
      <c r="G13" s="15">
        <v>26000</v>
      </c>
      <c r="H13" s="14" t="str">
        <f t="shared" si="0"/>
        <v>พิพร กนกรังษี</v>
      </c>
      <c r="I13" s="15">
        <f t="shared" si="1"/>
        <v>26000</v>
      </c>
      <c r="J13" s="16" t="s">
        <v>3</v>
      </c>
      <c r="K13" s="14" t="s">
        <v>120</v>
      </c>
      <c r="L13" s="45">
        <v>1</v>
      </c>
    </row>
    <row r="14" spans="1:12" s="3" customFormat="1" ht="48" x14ac:dyDescent="0.55000000000000004">
      <c r="A14" s="16">
        <v>8</v>
      </c>
      <c r="B14" s="14" t="s">
        <v>140</v>
      </c>
      <c r="C14" s="15">
        <v>8400</v>
      </c>
      <c r="D14" s="15">
        <v>8400</v>
      </c>
      <c r="E14" s="13" t="s">
        <v>2</v>
      </c>
      <c r="F14" s="14" t="s">
        <v>13</v>
      </c>
      <c r="G14" s="15">
        <v>8400</v>
      </c>
      <c r="H14" s="14" t="str">
        <f t="shared" si="0"/>
        <v>ช่างเล็กค้าวัสดุ</v>
      </c>
      <c r="I14" s="15">
        <f t="shared" si="1"/>
        <v>8400</v>
      </c>
      <c r="J14" s="16" t="s">
        <v>3</v>
      </c>
      <c r="K14" s="14" t="s">
        <v>121</v>
      </c>
      <c r="L14" s="64">
        <v>1</v>
      </c>
    </row>
    <row r="15" spans="1:12" s="3" customFormat="1" ht="72" x14ac:dyDescent="0.55000000000000004">
      <c r="A15" s="16">
        <v>9</v>
      </c>
      <c r="B15" s="14" t="s">
        <v>141</v>
      </c>
      <c r="C15" s="15">
        <v>84530</v>
      </c>
      <c r="D15" s="15">
        <v>84530</v>
      </c>
      <c r="E15" s="13" t="s">
        <v>2</v>
      </c>
      <c r="F15" s="14" t="s">
        <v>16</v>
      </c>
      <c r="G15" s="15">
        <v>84530</v>
      </c>
      <c r="H15" s="14" t="str">
        <f t="shared" si="0"/>
        <v>ธณะ เทรดดิ้ง</v>
      </c>
      <c r="I15" s="15">
        <f t="shared" si="1"/>
        <v>84530</v>
      </c>
      <c r="J15" s="16" t="s">
        <v>3</v>
      </c>
      <c r="K15" s="14" t="s">
        <v>122</v>
      </c>
      <c r="L15" s="45">
        <v>1</v>
      </c>
    </row>
    <row r="16" spans="1:12" s="3" customFormat="1" ht="96" x14ac:dyDescent="0.55000000000000004">
      <c r="A16" s="16">
        <v>10</v>
      </c>
      <c r="B16" s="14" t="s">
        <v>143</v>
      </c>
      <c r="C16" s="15">
        <v>499000</v>
      </c>
      <c r="D16" s="15">
        <v>499000</v>
      </c>
      <c r="E16" s="13" t="s">
        <v>2</v>
      </c>
      <c r="F16" s="14" t="s">
        <v>142</v>
      </c>
      <c r="G16" s="15">
        <v>498530.92</v>
      </c>
      <c r="H16" s="14" t="str">
        <f t="shared" si="0"/>
        <v>บริษัท ส.แต ทองถึง คอนสตรัคชั่น จำกัด</v>
      </c>
      <c r="I16" s="15">
        <f t="shared" si="1"/>
        <v>498530.92</v>
      </c>
      <c r="J16" s="16" t="s">
        <v>3</v>
      </c>
      <c r="K16" s="14" t="s">
        <v>123</v>
      </c>
      <c r="L16" s="64">
        <v>1</v>
      </c>
    </row>
    <row r="17" spans="1:12" s="3" customFormat="1" ht="48" x14ac:dyDescent="0.55000000000000004">
      <c r="A17" s="16">
        <v>11</v>
      </c>
      <c r="B17" s="14" t="s">
        <v>144</v>
      </c>
      <c r="C17" s="15">
        <v>10000</v>
      </c>
      <c r="D17" s="15">
        <v>10000</v>
      </c>
      <c r="E17" s="13" t="s">
        <v>2</v>
      </c>
      <c r="F17" s="14" t="s">
        <v>21</v>
      </c>
      <c r="G17" s="15">
        <v>10000</v>
      </c>
      <c r="H17" s="14" t="str">
        <f t="shared" si="0"/>
        <v>นายพันธรัตน์  แก้วเกลี้ยง</v>
      </c>
      <c r="I17" s="15">
        <f t="shared" si="1"/>
        <v>10000</v>
      </c>
      <c r="J17" s="16" t="s">
        <v>3</v>
      </c>
      <c r="K17" s="14" t="s">
        <v>66</v>
      </c>
      <c r="L17" s="45">
        <v>1</v>
      </c>
    </row>
    <row r="18" spans="1:12" s="3" customFormat="1" ht="96" x14ac:dyDescent="0.55000000000000004">
      <c r="A18" s="16">
        <v>12</v>
      </c>
      <c r="B18" s="14" t="s">
        <v>103</v>
      </c>
      <c r="C18" s="15">
        <v>7000</v>
      </c>
      <c r="D18" s="15">
        <v>7000</v>
      </c>
      <c r="E18" s="13" t="s">
        <v>2</v>
      </c>
      <c r="F18" s="14" t="s">
        <v>74</v>
      </c>
      <c r="G18" s="15">
        <v>7000</v>
      </c>
      <c r="H18" s="14" t="str">
        <f t="shared" si="0"/>
        <v>บริษัท บอส คอมพิวเทค แอนด์ เซอร์วิส จำกัด</v>
      </c>
      <c r="I18" s="15">
        <f t="shared" si="1"/>
        <v>7000</v>
      </c>
      <c r="J18" s="16" t="s">
        <v>3</v>
      </c>
      <c r="K18" s="14" t="s">
        <v>79</v>
      </c>
      <c r="L18" s="64">
        <v>1</v>
      </c>
    </row>
    <row r="19" spans="1:12" s="3" customFormat="1" ht="48" x14ac:dyDescent="0.55000000000000004">
      <c r="A19" s="16">
        <v>13</v>
      </c>
      <c r="B19" s="14" t="s">
        <v>145</v>
      </c>
      <c r="C19" s="15">
        <v>5900</v>
      </c>
      <c r="D19" s="15">
        <v>5900</v>
      </c>
      <c r="E19" s="13" t="s">
        <v>2</v>
      </c>
      <c r="F19" s="14" t="s">
        <v>15</v>
      </c>
      <c r="G19" s="15">
        <v>5900</v>
      </c>
      <c r="H19" s="14" t="str">
        <f t="shared" si="0"/>
        <v>พงษ์เจริญเครื่องเย็น</v>
      </c>
      <c r="I19" s="15">
        <f t="shared" si="1"/>
        <v>5900</v>
      </c>
      <c r="J19" s="16" t="s">
        <v>3</v>
      </c>
      <c r="K19" s="14" t="s">
        <v>81</v>
      </c>
      <c r="L19" s="45">
        <v>1</v>
      </c>
    </row>
    <row r="20" spans="1:12" ht="72" x14ac:dyDescent="0.55000000000000004">
      <c r="A20" s="16">
        <v>14</v>
      </c>
      <c r="B20" s="14" t="s">
        <v>146</v>
      </c>
      <c r="C20" s="15">
        <v>201914.35</v>
      </c>
      <c r="D20" s="15">
        <v>201914.35</v>
      </c>
      <c r="E20" s="13" t="s">
        <v>2</v>
      </c>
      <c r="F20" s="26" t="s">
        <v>108</v>
      </c>
      <c r="G20" s="15">
        <v>201914.35</v>
      </c>
      <c r="H20" s="26" t="str">
        <f t="shared" si="0"/>
        <v>ห้างหุ้นส่วนจำกัด คฤหภัณฑ์สุราษฎร์ธานี</v>
      </c>
      <c r="I20" s="15">
        <f t="shared" si="1"/>
        <v>201914.35</v>
      </c>
      <c r="J20" s="16" t="s">
        <v>3</v>
      </c>
      <c r="K20" s="17" t="s">
        <v>124</v>
      </c>
      <c r="L20" s="64">
        <v>1</v>
      </c>
    </row>
    <row r="21" spans="1:12" s="3" customFormat="1" ht="84.75" customHeight="1" x14ac:dyDescent="0.55000000000000004">
      <c r="A21" s="16">
        <v>15</v>
      </c>
      <c r="B21" s="14" t="s">
        <v>147</v>
      </c>
      <c r="C21" s="15">
        <v>252937.3</v>
      </c>
      <c r="D21" s="15">
        <v>252937.3</v>
      </c>
      <c r="E21" s="13" t="s">
        <v>2</v>
      </c>
      <c r="F21" s="14" t="s">
        <v>109</v>
      </c>
      <c r="G21" s="15">
        <v>252937.3</v>
      </c>
      <c r="H21" s="14" t="str">
        <f t="shared" si="0"/>
        <v>บริษัท ผึ้งงาน 2013 จำกัด</v>
      </c>
      <c r="I21" s="15">
        <f t="shared" si="1"/>
        <v>252937.3</v>
      </c>
      <c r="J21" s="16" t="s">
        <v>3</v>
      </c>
      <c r="K21" s="28" t="s">
        <v>165</v>
      </c>
      <c r="L21" s="45">
        <v>1</v>
      </c>
    </row>
    <row r="22" spans="1:12" s="3" customFormat="1" ht="72" x14ac:dyDescent="0.55000000000000004">
      <c r="A22" s="16">
        <v>16</v>
      </c>
      <c r="B22" s="14" t="s">
        <v>148</v>
      </c>
      <c r="C22" s="15">
        <v>14400</v>
      </c>
      <c r="D22" s="15">
        <v>14400</v>
      </c>
      <c r="E22" s="13" t="s">
        <v>2</v>
      </c>
      <c r="F22" s="14" t="s">
        <v>15</v>
      </c>
      <c r="G22" s="15">
        <v>14400</v>
      </c>
      <c r="H22" s="14" t="str">
        <f t="shared" si="0"/>
        <v>พงษ์เจริญเครื่องเย็น</v>
      </c>
      <c r="I22" s="15">
        <f t="shared" si="1"/>
        <v>14400</v>
      </c>
      <c r="J22" s="16" t="s">
        <v>3</v>
      </c>
      <c r="K22" s="14" t="s">
        <v>78</v>
      </c>
      <c r="L22" s="64">
        <v>1</v>
      </c>
    </row>
    <row r="23" spans="1:12" s="3" customFormat="1" ht="72" x14ac:dyDescent="0.55000000000000004">
      <c r="A23" s="16">
        <v>17</v>
      </c>
      <c r="B23" s="14" t="s">
        <v>149</v>
      </c>
      <c r="C23" s="15">
        <v>23326</v>
      </c>
      <c r="D23" s="15">
        <v>23326</v>
      </c>
      <c r="E23" s="13" t="s">
        <v>2</v>
      </c>
      <c r="F23" s="14" t="s">
        <v>110</v>
      </c>
      <c r="G23" s="15">
        <v>23326</v>
      </c>
      <c r="H23" s="14" t="str">
        <f t="shared" si="0"/>
        <v>ห้างหุ้นส่วนจำกัด มานะพานิช งานระบบน้ำ</v>
      </c>
      <c r="I23" s="15">
        <f t="shared" si="1"/>
        <v>23326</v>
      </c>
      <c r="J23" s="16" t="s">
        <v>3</v>
      </c>
      <c r="K23" s="14" t="s">
        <v>84</v>
      </c>
      <c r="L23" s="45">
        <v>1</v>
      </c>
    </row>
    <row r="24" spans="1:12" s="3" customFormat="1" ht="72" x14ac:dyDescent="0.55000000000000004">
      <c r="A24" s="16">
        <v>18</v>
      </c>
      <c r="B24" s="14" t="s">
        <v>150</v>
      </c>
      <c r="C24" s="15">
        <v>26400</v>
      </c>
      <c r="D24" s="15">
        <v>26400</v>
      </c>
      <c r="E24" s="13" t="s">
        <v>2</v>
      </c>
      <c r="F24" s="14" t="s">
        <v>13</v>
      </c>
      <c r="G24" s="15">
        <v>26400</v>
      </c>
      <c r="H24" s="14" t="str">
        <f t="shared" si="0"/>
        <v>ช่างเล็กค้าวัสดุ</v>
      </c>
      <c r="I24" s="15">
        <f t="shared" si="1"/>
        <v>26400</v>
      </c>
      <c r="J24" s="16" t="s">
        <v>3</v>
      </c>
      <c r="K24" s="14" t="s">
        <v>125</v>
      </c>
      <c r="L24" s="64">
        <v>1</v>
      </c>
    </row>
    <row r="25" spans="1:12" s="3" customFormat="1" ht="24" x14ac:dyDescent="0.55000000000000004">
      <c r="A25" s="16">
        <v>19</v>
      </c>
      <c r="B25" s="14" t="s">
        <v>151</v>
      </c>
      <c r="C25" s="15">
        <v>39400</v>
      </c>
      <c r="D25" s="15">
        <v>39400</v>
      </c>
      <c r="E25" s="13" t="s">
        <v>2</v>
      </c>
      <c r="F25" s="14" t="s">
        <v>14</v>
      </c>
      <c r="G25" s="15">
        <v>39400</v>
      </c>
      <c r="H25" s="14" t="str">
        <f t="shared" si="0"/>
        <v>ร้านธีรยุทธ รุ่งเรือง</v>
      </c>
      <c r="I25" s="15">
        <f t="shared" si="1"/>
        <v>39400</v>
      </c>
      <c r="J25" s="16" t="s">
        <v>3</v>
      </c>
      <c r="K25" s="14" t="s">
        <v>126</v>
      </c>
      <c r="L25" s="45">
        <v>1</v>
      </c>
    </row>
    <row r="26" spans="1:12" s="3" customFormat="1" ht="72" x14ac:dyDescent="0.55000000000000004">
      <c r="A26" s="16">
        <v>20</v>
      </c>
      <c r="B26" s="14" t="s">
        <v>152</v>
      </c>
      <c r="C26" s="15">
        <v>493000</v>
      </c>
      <c r="D26" s="15">
        <v>493000</v>
      </c>
      <c r="E26" s="13" t="s">
        <v>2</v>
      </c>
      <c r="F26" s="14" t="s">
        <v>111</v>
      </c>
      <c r="G26" s="15">
        <v>493000</v>
      </c>
      <c r="H26" s="14" t="str">
        <f t="shared" si="0"/>
        <v>บริษัท โฟร์ดี อี.เอ็ม. จำกัด</v>
      </c>
      <c r="I26" s="15">
        <f t="shared" si="1"/>
        <v>493000</v>
      </c>
      <c r="J26" s="16" t="s">
        <v>3</v>
      </c>
      <c r="K26" s="14" t="s">
        <v>127</v>
      </c>
      <c r="L26" s="64">
        <v>1</v>
      </c>
    </row>
    <row r="27" spans="1:12" s="3" customFormat="1" ht="96" x14ac:dyDescent="0.55000000000000004">
      <c r="A27" s="16">
        <v>21</v>
      </c>
      <c r="B27" s="14" t="s">
        <v>153</v>
      </c>
      <c r="C27" s="15">
        <v>84725</v>
      </c>
      <c r="D27" s="15">
        <v>84725</v>
      </c>
      <c r="E27" s="13" t="s">
        <v>2</v>
      </c>
      <c r="F27" s="14" t="s">
        <v>112</v>
      </c>
      <c r="G27" s="15">
        <v>84725</v>
      </c>
      <c r="H27" s="14" t="str">
        <f t="shared" si="0"/>
        <v>ร้านสุราษฎร์สรรพสินค้า</v>
      </c>
      <c r="I27" s="15">
        <f t="shared" si="1"/>
        <v>84725</v>
      </c>
      <c r="J27" s="16" t="s">
        <v>3</v>
      </c>
      <c r="K27" s="14" t="s">
        <v>115</v>
      </c>
      <c r="L27" s="45">
        <v>1</v>
      </c>
    </row>
    <row r="28" spans="1:12" s="3" customFormat="1" ht="96" x14ac:dyDescent="0.55000000000000004">
      <c r="A28" s="16">
        <v>22</v>
      </c>
      <c r="B28" s="14" t="s">
        <v>154</v>
      </c>
      <c r="C28" s="15">
        <v>488290</v>
      </c>
      <c r="D28" s="15">
        <v>488290</v>
      </c>
      <c r="E28" s="13" t="s">
        <v>2</v>
      </c>
      <c r="F28" s="14" t="s">
        <v>74</v>
      </c>
      <c r="G28" s="15">
        <v>488290</v>
      </c>
      <c r="H28" s="14" t="str">
        <f t="shared" si="0"/>
        <v>บริษัท บอส คอมพิวเทค แอนด์ เซอร์วิส จำกัด</v>
      </c>
      <c r="I28" s="15">
        <f t="shared" si="1"/>
        <v>488290</v>
      </c>
      <c r="J28" s="16" t="s">
        <v>3</v>
      </c>
      <c r="K28" s="14" t="s">
        <v>128</v>
      </c>
      <c r="L28" s="64">
        <v>1</v>
      </c>
    </row>
    <row r="29" spans="1:12" s="3" customFormat="1" ht="72" x14ac:dyDescent="0.55000000000000004">
      <c r="A29" s="16">
        <v>23</v>
      </c>
      <c r="B29" s="14" t="s">
        <v>155</v>
      </c>
      <c r="C29" s="15">
        <v>100000</v>
      </c>
      <c r="D29" s="15">
        <v>100000</v>
      </c>
      <c r="E29" s="13" t="s">
        <v>2</v>
      </c>
      <c r="F29" s="14" t="s">
        <v>36</v>
      </c>
      <c r="G29" s="15">
        <v>100000</v>
      </c>
      <c r="H29" s="14" t="str">
        <f t="shared" si="0"/>
        <v>ห้างหุ้นส่วนจำกัด สุราษฎร์พอยเตอร์</v>
      </c>
      <c r="I29" s="15">
        <f t="shared" si="1"/>
        <v>100000</v>
      </c>
      <c r="J29" s="16" t="s">
        <v>3</v>
      </c>
      <c r="K29" s="14" t="s">
        <v>77</v>
      </c>
      <c r="L29" s="45">
        <v>1</v>
      </c>
    </row>
    <row r="30" spans="1:12" s="3" customFormat="1" ht="96" x14ac:dyDescent="0.55000000000000004">
      <c r="A30" s="16">
        <v>24</v>
      </c>
      <c r="B30" s="14" t="s">
        <v>156</v>
      </c>
      <c r="C30" s="15">
        <v>10500</v>
      </c>
      <c r="D30" s="15">
        <v>10500</v>
      </c>
      <c r="E30" s="13" t="s">
        <v>2</v>
      </c>
      <c r="F30" s="14" t="s">
        <v>113</v>
      </c>
      <c r="G30" s="15">
        <v>10500</v>
      </c>
      <c r="H30" s="14" t="str">
        <f t="shared" si="0"/>
        <v>บริษัท เอ็มไพร์ สเตชั่นเนอรี่ จำกัด</v>
      </c>
      <c r="I30" s="15">
        <f t="shared" si="1"/>
        <v>10500</v>
      </c>
      <c r="J30" s="16" t="s">
        <v>3</v>
      </c>
      <c r="K30" s="14" t="s">
        <v>129</v>
      </c>
      <c r="L30" s="64">
        <v>1</v>
      </c>
    </row>
    <row r="31" spans="1:12" s="3" customFormat="1" ht="72" x14ac:dyDescent="0.55000000000000004">
      <c r="A31" s="16">
        <v>25</v>
      </c>
      <c r="B31" s="14" t="s">
        <v>157</v>
      </c>
      <c r="C31" s="15">
        <v>79800</v>
      </c>
      <c r="D31" s="15">
        <v>79800</v>
      </c>
      <c r="E31" s="13" t="s">
        <v>2</v>
      </c>
      <c r="F31" s="14" t="s">
        <v>18</v>
      </c>
      <c r="G31" s="15">
        <v>79800</v>
      </c>
      <c r="H31" s="14" t="str">
        <f t="shared" si="0"/>
        <v>ม่านสยาม</v>
      </c>
      <c r="I31" s="15">
        <f t="shared" si="1"/>
        <v>79800</v>
      </c>
      <c r="J31" s="16" t="s">
        <v>3</v>
      </c>
      <c r="K31" s="14" t="s">
        <v>130</v>
      </c>
      <c r="L31" s="45">
        <v>1</v>
      </c>
    </row>
    <row r="32" spans="1:12" s="3" customFormat="1" ht="72" x14ac:dyDescent="0.55000000000000004">
      <c r="A32" s="16">
        <v>26</v>
      </c>
      <c r="B32" s="14" t="s">
        <v>158</v>
      </c>
      <c r="C32" s="15">
        <v>10000</v>
      </c>
      <c r="D32" s="15">
        <v>10000</v>
      </c>
      <c r="E32" s="13" t="s">
        <v>2</v>
      </c>
      <c r="F32" s="14" t="s">
        <v>113</v>
      </c>
      <c r="G32" s="15">
        <v>10000</v>
      </c>
      <c r="H32" s="14" t="str">
        <f t="shared" si="0"/>
        <v>บริษัท เอ็มไพร์ สเตชั่นเนอรี่ จำกัด</v>
      </c>
      <c r="I32" s="15">
        <f t="shared" si="1"/>
        <v>10000</v>
      </c>
      <c r="J32" s="16" t="s">
        <v>3</v>
      </c>
      <c r="K32" s="14" t="s">
        <v>131</v>
      </c>
      <c r="L32" s="64">
        <v>1</v>
      </c>
    </row>
    <row r="33" spans="1:12" s="3" customFormat="1" ht="96" x14ac:dyDescent="0.55000000000000004">
      <c r="A33" s="16">
        <v>27</v>
      </c>
      <c r="B33" s="14" t="s">
        <v>159</v>
      </c>
      <c r="C33" s="15">
        <v>14920</v>
      </c>
      <c r="D33" s="15">
        <v>14920</v>
      </c>
      <c r="E33" s="13" t="s">
        <v>2</v>
      </c>
      <c r="F33" s="14" t="s">
        <v>114</v>
      </c>
      <c r="G33" s="15">
        <v>14920</v>
      </c>
      <c r="H33" s="14" t="str">
        <f t="shared" si="0"/>
        <v>บริษัท วี.ไอ.พี.เค.มาร์เก็ตติ้ง จำกัด</v>
      </c>
      <c r="I33" s="15">
        <f t="shared" si="1"/>
        <v>14920</v>
      </c>
      <c r="J33" s="16" t="s">
        <v>3</v>
      </c>
      <c r="K33" s="14" t="s">
        <v>132</v>
      </c>
      <c r="L33" s="45">
        <v>1</v>
      </c>
    </row>
    <row r="34" spans="1:12" s="3" customFormat="1" ht="72" x14ac:dyDescent="0.55000000000000004">
      <c r="A34" s="16">
        <v>28</v>
      </c>
      <c r="B34" s="14" t="s">
        <v>160</v>
      </c>
      <c r="C34" s="15">
        <v>93100</v>
      </c>
      <c r="D34" s="15">
        <v>93100</v>
      </c>
      <c r="E34" s="13" t="s">
        <v>2</v>
      </c>
      <c r="F34" s="14" t="s">
        <v>114</v>
      </c>
      <c r="G34" s="15">
        <v>93100</v>
      </c>
      <c r="H34" s="14" t="str">
        <f t="shared" si="0"/>
        <v>บริษัท วี.ไอ.พี.เค.มาร์เก็ตติ้ง จำกัด</v>
      </c>
      <c r="I34" s="15">
        <f t="shared" si="1"/>
        <v>93100</v>
      </c>
      <c r="J34" s="16" t="s">
        <v>3</v>
      </c>
      <c r="K34" s="14" t="s">
        <v>87</v>
      </c>
      <c r="L34" s="64">
        <v>1</v>
      </c>
    </row>
    <row r="35" spans="1:12" s="3" customFormat="1" ht="72" x14ac:dyDescent="0.55000000000000004">
      <c r="A35" s="16">
        <v>29</v>
      </c>
      <c r="B35" s="14" t="s">
        <v>161</v>
      </c>
      <c r="C35" s="15">
        <v>28476.5</v>
      </c>
      <c r="D35" s="15">
        <v>28476.5</v>
      </c>
      <c r="E35" s="13" t="s">
        <v>2</v>
      </c>
      <c r="F35" s="14" t="s">
        <v>114</v>
      </c>
      <c r="G35" s="15">
        <v>28476</v>
      </c>
      <c r="H35" s="14" t="str">
        <f t="shared" si="0"/>
        <v>บริษัท วี.ไอ.พี.เค.มาร์เก็ตติ้ง จำกัด</v>
      </c>
      <c r="I35" s="15">
        <f t="shared" si="1"/>
        <v>28476</v>
      </c>
      <c r="J35" s="16" t="s">
        <v>3</v>
      </c>
      <c r="K35" s="14" t="s">
        <v>80</v>
      </c>
      <c r="L35" s="45">
        <v>1</v>
      </c>
    </row>
    <row r="36" spans="1:12" s="3" customFormat="1" ht="96" x14ac:dyDescent="0.55000000000000004">
      <c r="A36" s="16">
        <v>30</v>
      </c>
      <c r="B36" s="14" t="s">
        <v>162</v>
      </c>
      <c r="C36" s="15">
        <v>6000</v>
      </c>
      <c r="D36" s="15">
        <v>6000</v>
      </c>
      <c r="E36" s="13" t="s">
        <v>2</v>
      </c>
      <c r="F36" s="14" t="s">
        <v>51</v>
      </c>
      <c r="G36" s="15">
        <v>6000</v>
      </c>
      <c r="H36" s="14" t="str">
        <f t="shared" si="0"/>
        <v>บริษัท เค.พี.เอส. พรีเมี่ยม โปรดักส์ จำกัด</v>
      </c>
      <c r="I36" s="15">
        <f t="shared" si="1"/>
        <v>6000</v>
      </c>
      <c r="J36" s="16" t="s">
        <v>3</v>
      </c>
      <c r="K36" s="14" t="s">
        <v>133</v>
      </c>
      <c r="L36" s="64">
        <v>1</v>
      </c>
    </row>
    <row r="37" spans="1:12" s="3" customFormat="1" ht="96" x14ac:dyDescent="0.55000000000000004">
      <c r="A37" s="16">
        <v>31</v>
      </c>
      <c r="B37" s="14" t="s">
        <v>163</v>
      </c>
      <c r="C37" s="15">
        <v>8570</v>
      </c>
      <c r="D37" s="15">
        <v>8570</v>
      </c>
      <c r="E37" s="13" t="s">
        <v>2</v>
      </c>
      <c r="F37" s="14" t="s">
        <v>113</v>
      </c>
      <c r="G37" s="15">
        <v>8570</v>
      </c>
      <c r="H37" s="14" t="str">
        <f t="shared" si="0"/>
        <v>บริษัท เอ็มไพร์ สเตชั่นเนอรี่ จำกัด</v>
      </c>
      <c r="I37" s="15">
        <f t="shared" si="1"/>
        <v>8570</v>
      </c>
      <c r="J37" s="16" t="s">
        <v>3</v>
      </c>
      <c r="K37" s="14" t="s">
        <v>83</v>
      </c>
      <c r="L37" s="45">
        <v>1</v>
      </c>
    </row>
    <row r="38" spans="1:12" s="3" customFormat="1" ht="72" x14ac:dyDescent="0.55000000000000004">
      <c r="A38" s="16">
        <v>32</v>
      </c>
      <c r="B38" s="14" t="s">
        <v>164</v>
      </c>
      <c r="C38" s="15">
        <v>26000</v>
      </c>
      <c r="D38" s="15">
        <v>26000</v>
      </c>
      <c r="E38" s="13" t="s">
        <v>2</v>
      </c>
      <c r="F38" s="14" t="s">
        <v>113</v>
      </c>
      <c r="G38" s="15">
        <v>26000</v>
      </c>
      <c r="H38" s="14" t="str">
        <f t="shared" si="0"/>
        <v>บริษัท เอ็มไพร์ สเตชั่นเนอรี่ จำกัด</v>
      </c>
      <c r="I38" s="15">
        <f t="shared" si="1"/>
        <v>26000</v>
      </c>
      <c r="J38" s="16" t="s">
        <v>3</v>
      </c>
      <c r="K38" s="14" t="s">
        <v>85</v>
      </c>
      <c r="L38" s="64">
        <v>1</v>
      </c>
    </row>
    <row r="39" spans="1:12" ht="24" x14ac:dyDescent="0.55000000000000004">
      <c r="A39" s="25"/>
      <c r="B39" s="11" t="s">
        <v>5</v>
      </c>
      <c r="C39" s="33">
        <f>SUM(C6:C38)</f>
        <v>2902860.25</v>
      </c>
      <c r="D39" s="21">
        <f>SUM(D6:D38)</f>
        <v>2902860.25</v>
      </c>
      <c r="E39" s="22"/>
      <c r="F39" s="22"/>
      <c r="G39" s="27">
        <f>SUM(G6:G38)</f>
        <v>2902390.5700000003</v>
      </c>
      <c r="H39" s="22"/>
      <c r="I39" s="23">
        <f>SUM(I6:I38)</f>
        <v>2902390.5700000003</v>
      </c>
      <c r="J39" s="24"/>
      <c r="K39" s="12"/>
      <c r="L39" s="65">
        <f>SUM(L7:L38)</f>
        <v>32</v>
      </c>
    </row>
    <row r="40" spans="1:12" ht="24" x14ac:dyDescent="0.4">
      <c r="A40" s="60"/>
      <c r="B40" s="51"/>
      <c r="C40" s="55"/>
      <c r="D40" s="55"/>
      <c r="E40" s="56"/>
      <c r="F40" s="56"/>
      <c r="G40" s="61"/>
      <c r="H40" s="56"/>
      <c r="I40" s="57"/>
      <c r="J40" s="58"/>
      <c r="K40" s="54"/>
    </row>
    <row r="41" spans="1:12" ht="24" x14ac:dyDescent="0.4">
      <c r="A41" s="60"/>
      <c r="B41" s="51"/>
      <c r="C41" s="55"/>
      <c r="D41" s="55"/>
      <c r="E41" s="56"/>
      <c r="F41" s="56"/>
      <c r="G41" s="61"/>
      <c r="H41" s="56"/>
      <c r="I41" s="57"/>
      <c r="J41" s="58"/>
      <c r="K41" s="54"/>
    </row>
    <row r="42" spans="1:12" x14ac:dyDescent="0.4">
      <c r="D42" s="6"/>
    </row>
    <row r="43" spans="1:12" x14ac:dyDescent="0.4">
      <c r="D43" s="6"/>
      <c r="G43" s="8"/>
    </row>
    <row r="44" spans="1:12" ht="24" x14ac:dyDescent="0.55000000000000004">
      <c r="B44" s="40" t="s">
        <v>508</v>
      </c>
      <c r="C44" s="49" t="s">
        <v>506</v>
      </c>
      <c r="D44" s="40"/>
      <c r="E44" s="41"/>
      <c r="F44" s="42"/>
      <c r="G44" s="43"/>
      <c r="H44" s="44"/>
      <c r="I44" s="39"/>
      <c r="J44" s="40" t="s">
        <v>508</v>
      </c>
      <c r="K44" s="48" t="s">
        <v>511</v>
      </c>
    </row>
    <row r="45" spans="1:12" ht="24" x14ac:dyDescent="0.55000000000000004">
      <c r="B45" s="47" t="s">
        <v>507</v>
      </c>
      <c r="C45" s="45"/>
      <c r="D45" s="40"/>
      <c r="E45" s="41"/>
      <c r="F45" s="42"/>
      <c r="G45" s="46"/>
      <c r="H45" s="44"/>
      <c r="I45" s="112" t="s">
        <v>510</v>
      </c>
      <c r="J45" s="112"/>
      <c r="K45" s="39"/>
    </row>
    <row r="46" spans="1:12" ht="24" x14ac:dyDescent="0.55000000000000004">
      <c r="B46" s="48" t="s">
        <v>509</v>
      </c>
      <c r="C46" s="45"/>
      <c r="D46" s="40"/>
      <c r="E46" s="41"/>
      <c r="F46" s="42"/>
      <c r="G46" s="46"/>
      <c r="H46" s="112" t="s">
        <v>512</v>
      </c>
      <c r="I46" s="112"/>
      <c r="J46" s="112"/>
      <c r="K46" s="112"/>
    </row>
    <row r="47" spans="1:12" s="3" customFormat="1" x14ac:dyDescent="0.4">
      <c r="A47" s="4"/>
      <c r="B47" s="1"/>
      <c r="C47" s="5"/>
      <c r="D47" s="5"/>
      <c r="E47" s="4"/>
      <c r="F47" s="7"/>
      <c r="G47" s="9"/>
      <c r="I47" s="1"/>
      <c r="J47" s="1"/>
      <c r="K47" s="1"/>
    </row>
    <row r="48" spans="1:12" s="3" customFormat="1" x14ac:dyDescent="0.4">
      <c r="A48" s="4"/>
      <c r="B48" s="1"/>
      <c r="C48" s="5"/>
      <c r="D48" s="5"/>
      <c r="E48" s="4"/>
      <c r="F48" s="7"/>
      <c r="G48" s="9"/>
      <c r="I48" s="1"/>
      <c r="J48" s="1"/>
      <c r="K48" s="1"/>
    </row>
  </sheetData>
  <mergeCells count="14">
    <mergeCell ref="I45:J45"/>
    <mergeCell ref="H46:K46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honeticPr fontId="2" type="noConversion"/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81BBF-F448-4A66-BA2B-A3641D2C4B6A}">
  <dimension ref="A1:L30"/>
  <sheetViews>
    <sheetView view="pageBreakPreview" topLeftCell="A17" zoomScaleNormal="80" zoomScaleSheetLayoutView="100" workbookViewId="0">
      <selection activeCell="H23" sqref="H23"/>
    </sheetView>
  </sheetViews>
  <sheetFormatPr defaultRowHeight="24" x14ac:dyDescent="0.55000000000000004"/>
  <cols>
    <col min="1" max="1" width="5.375" style="4" customWidth="1"/>
    <col min="2" max="2" width="35.25" style="1" customWidth="1"/>
    <col min="3" max="3" width="14.375" style="5" customWidth="1"/>
    <col min="4" max="4" width="12.125" style="5" customWidth="1"/>
    <col min="5" max="5" width="10.75" style="4" customWidth="1"/>
    <col min="6" max="6" width="27" style="7" customWidth="1"/>
    <col min="7" max="7" width="12.375" style="1" customWidth="1"/>
    <col min="8" max="8" width="22" style="3" customWidth="1"/>
    <col min="9" max="9" width="11.875" style="7" customWidth="1"/>
    <col min="10" max="10" width="22.125" style="1" customWidth="1"/>
    <col min="11" max="11" width="16.125" style="1" customWidth="1"/>
    <col min="12" max="12" width="0" style="39" hidden="1" customWidth="1"/>
    <col min="13" max="13" width="0" style="1" hidden="1" customWidth="1"/>
    <col min="14" max="16384" width="9" style="1"/>
  </cols>
  <sheetData>
    <row r="1" spans="1:12" ht="27.75" x14ac:dyDescent="0.55000000000000004">
      <c r="A1" s="108" t="s">
        <v>174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5500000000000000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55000000000000004">
      <c r="A3" s="109" t="s">
        <v>175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5500000000000000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7" t="s">
        <v>12</v>
      </c>
    </row>
    <row r="5" spans="1:12" ht="42.75" customHeight="1" x14ac:dyDescent="0.5500000000000000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7"/>
    </row>
    <row r="6" spans="1:12" s="2" customFormat="1" x14ac:dyDescent="0.55000000000000004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 t="s">
        <v>28</v>
      </c>
      <c r="G6" s="20" t="s">
        <v>29</v>
      </c>
      <c r="H6" s="20" t="s">
        <v>30</v>
      </c>
      <c r="I6" s="37" t="s">
        <v>31</v>
      </c>
      <c r="J6" s="20" t="s">
        <v>32</v>
      </c>
      <c r="K6" s="30" t="s">
        <v>24</v>
      </c>
      <c r="L6" s="39"/>
    </row>
    <row r="7" spans="1:12" s="3" customFormat="1" ht="80.099999999999994" customHeight="1" x14ac:dyDescent="0.55000000000000004">
      <c r="A7" s="16">
        <v>1</v>
      </c>
      <c r="B7" s="14" t="s">
        <v>186</v>
      </c>
      <c r="C7" s="15">
        <v>430454.58</v>
      </c>
      <c r="D7" s="15">
        <v>430454.58</v>
      </c>
      <c r="E7" s="13" t="s">
        <v>2</v>
      </c>
      <c r="F7" s="14" t="s">
        <v>176</v>
      </c>
      <c r="G7" s="15">
        <v>430454.58</v>
      </c>
      <c r="H7" s="14" t="str">
        <f t="shared" ref="H7:H19" si="0">F7</f>
        <v>ห้างหุ้นส่วนจำกัด สุราษฎร์ออนิ่ง (1995)</v>
      </c>
      <c r="I7" s="59">
        <f t="shared" ref="I7:I19" si="1">G7</f>
        <v>430454.58</v>
      </c>
      <c r="J7" s="29" t="s">
        <v>3</v>
      </c>
      <c r="K7" s="32" t="s">
        <v>181</v>
      </c>
      <c r="L7" s="44">
        <v>1</v>
      </c>
    </row>
    <row r="8" spans="1:12" s="3" customFormat="1" ht="80.099999999999994" customHeight="1" x14ac:dyDescent="0.55000000000000004">
      <c r="A8" s="16">
        <v>2</v>
      </c>
      <c r="B8" s="14" t="s">
        <v>191</v>
      </c>
      <c r="C8" s="15">
        <v>8800</v>
      </c>
      <c r="D8" s="15">
        <v>8800</v>
      </c>
      <c r="E8" s="13" t="s">
        <v>2</v>
      </c>
      <c r="F8" s="14" t="s">
        <v>15</v>
      </c>
      <c r="G8" s="15">
        <v>8800</v>
      </c>
      <c r="H8" s="14" t="str">
        <f t="shared" si="0"/>
        <v>พงษ์เจริญเครื่องเย็น</v>
      </c>
      <c r="I8" s="59">
        <f t="shared" si="1"/>
        <v>8800</v>
      </c>
      <c r="J8" s="29" t="s">
        <v>3</v>
      </c>
      <c r="K8" s="32" t="s">
        <v>182</v>
      </c>
      <c r="L8" s="44">
        <v>1</v>
      </c>
    </row>
    <row r="9" spans="1:12" s="3" customFormat="1" ht="80.099999999999994" customHeight="1" x14ac:dyDescent="0.55000000000000004">
      <c r="A9" s="16">
        <v>3</v>
      </c>
      <c r="B9" s="14" t="s">
        <v>187</v>
      </c>
      <c r="C9" s="15">
        <v>5850</v>
      </c>
      <c r="D9" s="15">
        <v>5850</v>
      </c>
      <c r="E9" s="13" t="s">
        <v>2</v>
      </c>
      <c r="F9" s="14" t="s">
        <v>15</v>
      </c>
      <c r="G9" s="15">
        <v>5850</v>
      </c>
      <c r="H9" s="14" t="str">
        <f t="shared" si="0"/>
        <v>พงษ์เจริญเครื่องเย็น</v>
      </c>
      <c r="I9" s="59">
        <f t="shared" si="1"/>
        <v>5850</v>
      </c>
      <c r="J9" s="29" t="s">
        <v>3</v>
      </c>
      <c r="K9" s="32" t="s">
        <v>182</v>
      </c>
      <c r="L9" s="44">
        <v>1</v>
      </c>
    </row>
    <row r="10" spans="1:12" s="3" customFormat="1" ht="80.099999999999994" customHeight="1" x14ac:dyDescent="0.55000000000000004">
      <c r="A10" s="16">
        <v>4</v>
      </c>
      <c r="B10" s="14" t="s">
        <v>188</v>
      </c>
      <c r="C10" s="15">
        <v>66820</v>
      </c>
      <c r="D10" s="15">
        <v>66820</v>
      </c>
      <c r="E10" s="13" t="s">
        <v>2</v>
      </c>
      <c r="F10" s="14" t="s">
        <v>13</v>
      </c>
      <c r="G10" s="15">
        <v>66820</v>
      </c>
      <c r="H10" s="14" t="str">
        <f t="shared" si="0"/>
        <v>ช่างเล็กค้าวัสดุ</v>
      </c>
      <c r="I10" s="59">
        <f t="shared" si="1"/>
        <v>66820</v>
      </c>
      <c r="J10" s="29" t="s">
        <v>3</v>
      </c>
      <c r="K10" s="32" t="s">
        <v>183</v>
      </c>
      <c r="L10" s="44">
        <v>1</v>
      </c>
    </row>
    <row r="11" spans="1:12" s="3" customFormat="1" ht="80.099999999999994" customHeight="1" x14ac:dyDescent="0.55000000000000004">
      <c r="A11" s="16">
        <v>5</v>
      </c>
      <c r="B11" s="14" t="s">
        <v>192</v>
      </c>
      <c r="C11" s="15">
        <v>29550</v>
      </c>
      <c r="D11" s="15">
        <v>29550</v>
      </c>
      <c r="E11" s="13" t="s">
        <v>2</v>
      </c>
      <c r="F11" s="14" t="s">
        <v>15</v>
      </c>
      <c r="G11" s="15">
        <v>29550</v>
      </c>
      <c r="H11" s="14" t="str">
        <f t="shared" si="0"/>
        <v>พงษ์เจริญเครื่องเย็น</v>
      </c>
      <c r="I11" s="59">
        <f t="shared" si="1"/>
        <v>29550</v>
      </c>
      <c r="J11" s="29" t="s">
        <v>3</v>
      </c>
      <c r="K11" s="32" t="s">
        <v>184</v>
      </c>
      <c r="L11" s="44">
        <v>1</v>
      </c>
    </row>
    <row r="12" spans="1:12" s="3" customFormat="1" ht="72" x14ac:dyDescent="0.55000000000000004">
      <c r="A12" s="16">
        <v>6</v>
      </c>
      <c r="B12" s="14" t="s">
        <v>193</v>
      </c>
      <c r="C12" s="15">
        <v>16800</v>
      </c>
      <c r="D12" s="15">
        <v>16800</v>
      </c>
      <c r="E12" s="13" t="s">
        <v>2</v>
      </c>
      <c r="F12" s="14" t="s">
        <v>15</v>
      </c>
      <c r="G12" s="15">
        <v>16800</v>
      </c>
      <c r="H12" s="14" t="str">
        <f t="shared" si="0"/>
        <v>พงษ์เจริญเครื่องเย็น</v>
      </c>
      <c r="I12" s="59">
        <f t="shared" si="1"/>
        <v>16800</v>
      </c>
      <c r="J12" s="29" t="s">
        <v>3</v>
      </c>
      <c r="K12" s="32" t="s">
        <v>184</v>
      </c>
      <c r="L12" s="44">
        <v>1</v>
      </c>
    </row>
    <row r="13" spans="1:12" s="3" customFormat="1" ht="48" x14ac:dyDescent="0.55000000000000004">
      <c r="A13" s="16">
        <v>7</v>
      </c>
      <c r="B13" s="14" t="s">
        <v>194</v>
      </c>
      <c r="C13" s="15">
        <v>407498</v>
      </c>
      <c r="D13" s="15">
        <v>407498</v>
      </c>
      <c r="E13" s="13" t="s">
        <v>2</v>
      </c>
      <c r="F13" s="14" t="s">
        <v>36</v>
      </c>
      <c r="G13" s="15">
        <v>407498</v>
      </c>
      <c r="H13" s="14" t="str">
        <f t="shared" si="0"/>
        <v>ห้างหุ้นส่วนจำกัด สุราษฎร์พอยเตอร์</v>
      </c>
      <c r="I13" s="59">
        <f t="shared" si="1"/>
        <v>407498</v>
      </c>
      <c r="J13" s="29" t="s">
        <v>3</v>
      </c>
      <c r="K13" s="32" t="s">
        <v>184</v>
      </c>
      <c r="L13" s="44">
        <v>1</v>
      </c>
    </row>
    <row r="14" spans="1:12" s="3" customFormat="1" ht="96" x14ac:dyDescent="0.55000000000000004">
      <c r="A14" s="16">
        <v>8</v>
      </c>
      <c r="B14" s="14" t="s">
        <v>195</v>
      </c>
      <c r="C14" s="15">
        <v>90000</v>
      </c>
      <c r="D14" s="15">
        <v>90000</v>
      </c>
      <c r="E14" s="13" t="s">
        <v>2</v>
      </c>
      <c r="F14" s="14" t="s">
        <v>74</v>
      </c>
      <c r="G14" s="15">
        <v>90000</v>
      </c>
      <c r="H14" s="14" t="str">
        <f t="shared" si="0"/>
        <v>บริษัท บอส คอมพิวเทค แอนด์ เซอร์วิส จำกัด</v>
      </c>
      <c r="I14" s="59">
        <f t="shared" si="1"/>
        <v>90000</v>
      </c>
      <c r="J14" s="29" t="s">
        <v>3</v>
      </c>
      <c r="K14" s="32" t="s">
        <v>184</v>
      </c>
      <c r="L14" s="44">
        <v>1</v>
      </c>
    </row>
    <row r="15" spans="1:12" s="3" customFormat="1" ht="96" x14ac:dyDescent="0.55000000000000004">
      <c r="A15" s="16">
        <v>9</v>
      </c>
      <c r="B15" s="14" t="s">
        <v>196</v>
      </c>
      <c r="C15" s="15">
        <v>464798</v>
      </c>
      <c r="D15" s="15">
        <v>464798</v>
      </c>
      <c r="E15" s="13" t="s">
        <v>2</v>
      </c>
      <c r="F15" s="14" t="s">
        <v>177</v>
      </c>
      <c r="G15" s="15">
        <v>464798</v>
      </c>
      <c r="H15" s="14" t="str">
        <f t="shared" si="0"/>
        <v>บริษัท บริลเลี่ยนรับเบอร์ จำกัด</v>
      </c>
      <c r="I15" s="59">
        <f t="shared" si="1"/>
        <v>464798</v>
      </c>
      <c r="J15" s="29" t="s">
        <v>3</v>
      </c>
      <c r="K15" s="32" t="s">
        <v>185</v>
      </c>
      <c r="L15" s="44">
        <v>1</v>
      </c>
    </row>
    <row r="16" spans="1:12" s="3" customFormat="1" ht="81.95" customHeight="1" x14ac:dyDescent="0.55000000000000004">
      <c r="A16" s="16">
        <v>10</v>
      </c>
      <c r="B16" s="14" t="s">
        <v>189</v>
      </c>
      <c r="C16" s="15">
        <v>191725</v>
      </c>
      <c r="D16" s="15">
        <v>191725</v>
      </c>
      <c r="E16" s="13" t="s">
        <v>2</v>
      </c>
      <c r="F16" s="14" t="s">
        <v>114</v>
      </c>
      <c r="G16" s="15">
        <v>191725</v>
      </c>
      <c r="H16" s="14" t="str">
        <f t="shared" si="0"/>
        <v>บริษัท วี.ไอ.พี.เค.มาร์เก็ตติ้ง จำกัด</v>
      </c>
      <c r="I16" s="59">
        <f t="shared" si="1"/>
        <v>191725</v>
      </c>
      <c r="J16" s="29" t="s">
        <v>3</v>
      </c>
      <c r="K16" s="32" t="s">
        <v>184</v>
      </c>
      <c r="L16" s="44">
        <v>1</v>
      </c>
    </row>
    <row r="17" spans="1:12" ht="81.95" customHeight="1" x14ac:dyDescent="0.55000000000000004">
      <c r="A17" s="16">
        <v>11</v>
      </c>
      <c r="B17" s="14" t="s">
        <v>190</v>
      </c>
      <c r="C17" s="15">
        <v>63900</v>
      </c>
      <c r="D17" s="15">
        <v>63900</v>
      </c>
      <c r="E17" s="13" t="s">
        <v>2</v>
      </c>
      <c r="F17" s="26" t="s">
        <v>178</v>
      </c>
      <c r="G17" s="15">
        <v>63900</v>
      </c>
      <c r="H17" s="14" t="str">
        <f t="shared" si="0"/>
        <v>บริษัท ศิเบล เมดิคอลแอนด์ซัพพลาย จำกัด</v>
      </c>
      <c r="I17" s="59">
        <f t="shared" si="1"/>
        <v>63900</v>
      </c>
      <c r="J17" s="29" t="s">
        <v>3</v>
      </c>
      <c r="K17" s="32" t="s">
        <v>184</v>
      </c>
      <c r="L17" s="44">
        <v>1</v>
      </c>
    </row>
    <row r="18" spans="1:12" s="3" customFormat="1" ht="81.95" customHeight="1" x14ac:dyDescent="0.55000000000000004">
      <c r="A18" s="16">
        <v>12</v>
      </c>
      <c r="B18" s="14" t="s">
        <v>197</v>
      </c>
      <c r="C18" s="15">
        <v>447902</v>
      </c>
      <c r="D18" s="15">
        <v>447902</v>
      </c>
      <c r="E18" s="13" t="s">
        <v>2</v>
      </c>
      <c r="F18" s="14" t="s">
        <v>179</v>
      </c>
      <c r="G18" s="15">
        <v>447902</v>
      </c>
      <c r="H18" s="14" t="str">
        <f t="shared" si="0"/>
        <v>บริษัท ฟูย่า จำกัด</v>
      </c>
      <c r="I18" s="59">
        <f t="shared" si="1"/>
        <v>447902</v>
      </c>
      <c r="J18" s="29" t="s">
        <v>3</v>
      </c>
      <c r="K18" s="32" t="s">
        <v>181</v>
      </c>
      <c r="L18" s="44">
        <v>1</v>
      </c>
    </row>
    <row r="19" spans="1:12" s="3" customFormat="1" ht="81.95" customHeight="1" x14ac:dyDescent="0.55000000000000004">
      <c r="A19" s="16">
        <v>13</v>
      </c>
      <c r="B19" s="14" t="s">
        <v>198</v>
      </c>
      <c r="C19" s="15">
        <v>181600</v>
      </c>
      <c r="D19" s="15">
        <v>181600</v>
      </c>
      <c r="E19" s="13" t="s">
        <v>2</v>
      </c>
      <c r="F19" s="14" t="s">
        <v>180</v>
      </c>
      <c r="G19" s="15">
        <v>181600</v>
      </c>
      <c r="H19" s="26" t="str">
        <f t="shared" si="0"/>
        <v>บริษัท อินเลิฟเฟอร์นิเจอร์ จำกัด</v>
      </c>
      <c r="I19" s="59">
        <f t="shared" si="1"/>
        <v>181600</v>
      </c>
      <c r="J19" s="29" t="s">
        <v>3</v>
      </c>
      <c r="K19" s="32" t="s">
        <v>183</v>
      </c>
      <c r="L19" s="44">
        <v>1</v>
      </c>
    </row>
    <row r="20" spans="1:12" x14ac:dyDescent="0.55000000000000004">
      <c r="A20" s="25"/>
      <c r="B20" s="11" t="s">
        <v>5</v>
      </c>
      <c r="C20" s="21">
        <f>SUM(C6:C19)</f>
        <v>2405697.58</v>
      </c>
      <c r="D20" s="21">
        <f>SUM(D6:D19)</f>
        <v>2405697.58</v>
      </c>
      <c r="E20" s="22"/>
      <c r="F20" s="22"/>
      <c r="G20" s="27">
        <f>SUM(G6:G19)</f>
        <v>2405697.58</v>
      </c>
      <c r="H20" s="22"/>
      <c r="I20" s="23">
        <f>SUM(I6:I19)</f>
        <v>2405697.58</v>
      </c>
      <c r="J20" s="24"/>
      <c r="K20" s="31"/>
      <c r="L20" s="65">
        <f>SUM(L7:L19)</f>
        <v>13</v>
      </c>
    </row>
    <row r="22" spans="1:12" x14ac:dyDescent="0.55000000000000004">
      <c r="A22" s="60"/>
      <c r="B22" s="51"/>
      <c r="C22" s="55"/>
      <c r="D22" s="55"/>
      <c r="E22" s="56"/>
      <c r="F22" s="56"/>
      <c r="G22" s="61"/>
      <c r="H22" s="56"/>
      <c r="I22" s="57"/>
      <c r="J22" s="58"/>
      <c r="K22" s="54"/>
    </row>
    <row r="23" spans="1:12" x14ac:dyDescent="0.55000000000000004">
      <c r="A23" s="60"/>
      <c r="B23" s="51"/>
      <c r="C23" s="55"/>
      <c r="D23" s="55"/>
      <c r="E23" s="56"/>
      <c r="F23" s="56"/>
      <c r="G23" s="61"/>
      <c r="H23" s="56"/>
      <c r="I23" s="57"/>
      <c r="J23" s="58"/>
      <c r="K23" s="54"/>
    </row>
    <row r="24" spans="1:12" x14ac:dyDescent="0.55000000000000004">
      <c r="A24" s="60"/>
      <c r="C24" s="55"/>
      <c r="D24" s="55"/>
      <c r="E24" s="56"/>
      <c r="F24" s="56"/>
      <c r="G24" s="61"/>
      <c r="H24" s="56"/>
      <c r="I24" s="57"/>
      <c r="J24" s="58"/>
      <c r="K24" s="54"/>
    </row>
    <row r="25" spans="1:12" x14ac:dyDescent="0.55000000000000004">
      <c r="D25" s="6"/>
      <c r="G25" s="8"/>
    </row>
    <row r="26" spans="1:12" x14ac:dyDescent="0.55000000000000004">
      <c r="B26" s="40" t="s">
        <v>508</v>
      </c>
      <c r="C26" s="49" t="s">
        <v>506</v>
      </c>
      <c r="D26" s="40"/>
      <c r="E26" s="41"/>
      <c r="F26" s="42"/>
      <c r="G26" s="43"/>
      <c r="H26" s="44"/>
      <c r="I26" s="42"/>
      <c r="J26" s="40" t="s">
        <v>508</v>
      </c>
      <c r="K26" s="48" t="s">
        <v>511</v>
      </c>
    </row>
    <row r="27" spans="1:12" x14ac:dyDescent="0.55000000000000004">
      <c r="B27" s="47" t="s">
        <v>507</v>
      </c>
      <c r="C27" s="45"/>
      <c r="D27" s="40"/>
      <c r="E27" s="41"/>
      <c r="F27" s="42"/>
      <c r="G27" s="46"/>
      <c r="H27" s="44"/>
      <c r="I27" s="112" t="s">
        <v>510</v>
      </c>
      <c r="J27" s="112"/>
      <c r="K27" s="39"/>
    </row>
    <row r="28" spans="1:12" s="3" customFormat="1" x14ac:dyDescent="0.55000000000000004">
      <c r="A28" s="4"/>
      <c r="B28" s="48" t="s">
        <v>509</v>
      </c>
      <c r="C28" s="45"/>
      <c r="D28" s="40"/>
      <c r="E28" s="41"/>
      <c r="F28" s="42"/>
      <c r="G28" s="46"/>
      <c r="H28" s="112" t="s">
        <v>517</v>
      </c>
      <c r="I28" s="112"/>
      <c r="J28" s="112"/>
      <c r="K28" s="112"/>
      <c r="L28" s="44"/>
    </row>
    <row r="29" spans="1:12" s="3" customFormat="1" x14ac:dyDescent="0.55000000000000004">
      <c r="A29" s="4"/>
      <c r="B29" s="1"/>
      <c r="C29" s="5"/>
      <c r="D29" s="5"/>
      <c r="E29" s="4"/>
      <c r="F29" s="7"/>
      <c r="G29" s="9"/>
      <c r="I29" s="7"/>
      <c r="J29" s="1"/>
      <c r="K29" s="1"/>
      <c r="L29" s="44"/>
    </row>
    <row r="30" spans="1:12" s="3" customFormat="1" x14ac:dyDescent="0.55000000000000004">
      <c r="A30" s="4"/>
      <c r="B30" s="1"/>
      <c r="C30" s="5"/>
      <c r="D30" s="5"/>
      <c r="E30" s="4"/>
      <c r="F30" s="7"/>
      <c r="G30" s="9"/>
      <c r="I30" s="7"/>
      <c r="J30" s="1"/>
      <c r="K30" s="1"/>
      <c r="L30" s="44"/>
    </row>
  </sheetData>
  <mergeCells count="14">
    <mergeCell ref="I27:J27"/>
    <mergeCell ref="H28:K28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E10EA-9B79-4C91-BC43-290B5062442B}">
  <dimension ref="A1:L47"/>
  <sheetViews>
    <sheetView view="pageBreakPreview" topLeftCell="A27" zoomScaleNormal="80" zoomScaleSheetLayoutView="100" workbookViewId="0">
      <selection activeCell="F44" sqref="F44"/>
    </sheetView>
  </sheetViews>
  <sheetFormatPr defaultRowHeight="17.25" x14ac:dyDescent="0.4"/>
  <cols>
    <col min="1" max="1" width="5.375" style="4" customWidth="1"/>
    <col min="2" max="2" width="35.25" style="1" customWidth="1"/>
    <col min="3" max="4" width="11.625" style="5" customWidth="1"/>
    <col min="5" max="5" width="10.75" style="4" customWidth="1"/>
    <col min="6" max="6" width="27.625" style="7" customWidth="1"/>
    <col min="7" max="7" width="10.625" style="1" customWidth="1"/>
    <col min="8" max="8" width="27.625" style="3" customWidth="1"/>
    <col min="9" max="9" width="11.875" style="1" customWidth="1"/>
    <col min="10" max="10" width="22.125" style="1" customWidth="1"/>
    <col min="11" max="11" width="14.625" style="1" customWidth="1"/>
    <col min="12" max="12" width="0" style="4" hidden="1" customWidth="1"/>
    <col min="13" max="16384" width="9" style="1"/>
  </cols>
  <sheetData>
    <row r="1" spans="1:12" ht="27.75" x14ac:dyDescent="0.4">
      <c r="A1" s="108" t="s">
        <v>199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200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4" t="s">
        <v>12</v>
      </c>
    </row>
    <row r="5" spans="1:12" ht="42.75" customHeight="1" x14ac:dyDescent="0.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4"/>
    </row>
    <row r="6" spans="1:12" s="2" customFormat="1" ht="24" x14ac:dyDescent="0.5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 t="s">
        <v>28</v>
      </c>
      <c r="G6" s="20" t="s">
        <v>29</v>
      </c>
      <c r="H6" s="37" t="s">
        <v>30</v>
      </c>
      <c r="I6" s="20" t="s">
        <v>31</v>
      </c>
      <c r="J6" s="20" t="s">
        <v>32</v>
      </c>
      <c r="K6" s="30" t="s">
        <v>24</v>
      </c>
      <c r="L6" s="66"/>
    </row>
    <row r="7" spans="1:12" s="3" customFormat="1" ht="72" customHeight="1" x14ac:dyDescent="0.55000000000000004">
      <c r="A7" s="16">
        <v>1</v>
      </c>
      <c r="B7" s="14" t="s">
        <v>293</v>
      </c>
      <c r="C7" s="15">
        <v>45061</v>
      </c>
      <c r="D7" s="15">
        <v>45061</v>
      </c>
      <c r="E7" s="13" t="s">
        <v>2</v>
      </c>
      <c r="F7" s="14" t="s">
        <v>17</v>
      </c>
      <c r="G7" s="15">
        <v>45061</v>
      </c>
      <c r="H7" s="26" t="str">
        <f t="shared" ref="H7:H37" si="0">F7</f>
        <v>อินโฟกัส ดีไซน์</v>
      </c>
      <c r="I7" s="15">
        <f t="shared" ref="I7:I37" si="1">G7</f>
        <v>45061</v>
      </c>
      <c r="J7" s="29" t="s">
        <v>3</v>
      </c>
      <c r="K7" s="36" t="s">
        <v>219</v>
      </c>
      <c r="L7" s="67">
        <v>1</v>
      </c>
    </row>
    <row r="8" spans="1:12" s="3" customFormat="1" ht="50.1" customHeight="1" x14ac:dyDescent="0.55000000000000004">
      <c r="A8" s="16">
        <v>2</v>
      </c>
      <c r="B8" s="14" t="s">
        <v>279</v>
      </c>
      <c r="C8" s="15">
        <v>50000</v>
      </c>
      <c r="D8" s="15">
        <v>50000</v>
      </c>
      <c r="E8" s="13" t="s">
        <v>2</v>
      </c>
      <c r="F8" s="14" t="s">
        <v>203</v>
      </c>
      <c r="G8" s="15">
        <v>50000</v>
      </c>
      <c r="H8" s="26" t="str">
        <f t="shared" si="0"/>
        <v>บริษัท เอเบิล คอนซัลแตนท์ จำกัด</v>
      </c>
      <c r="I8" s="15">
        <f t="shared" si="1"/>
        <v>50000</v>
      </c>
      <c r="J8" s="29" t="s">
        <v>3</v>
      </c>
      <c r="K8" s="36" t="s">
        <v>220</v>
      </c>
      <c r="L8" s="67">
        <v>1</v>
      </c>
    </row>
    <row r="9" spans="1:12" s="3" customFormat="1" ht="50.1" customHeight="1" x14ac:dyDescent="0.55000000000000004">
      <c r="A9" s="16">
        <v>3</v>
      </c>
      <c r="B9" s="14" t="s">
        <v>280</v>
      </c>
      <c r="C9" s="15">
        <v>93000</v>
      </c>
      <c r="D9" s="15">
        <v>93000</v>
      </c>
      <c r="E9" s="13" t="s">
        <v>2</v>
      </c>
      <c r="F9" s="14" t="s">
        <v>15</v>
      </c>
      <c r="G9" s="15">
        <v>93000</v>
      </c>
      <c r="H9" s="26" t="str">
        <f t="shared" si="0"/>
        <v>พงษ์เจริญเครื่องเย็น</v>
      </c>
      <c r="I9" s="15">
        <f t="shared" si="1"/>
        <v>93000</v>
      </c>
      <c r="J9" s="29" t="s">
        <v>3</v>
      </c>
      <c r="K9" s="36" t="s">
        <v>221</v>
      </c>
      <c r="L9" s="67">
        <v>1</v>
      </c>
    </row>
    <row r="10" spans="1:12" s="3" customFormat="1" ht="50.1" customHeight="1" x14ac:dyDescent="0.55000000000000004">
      <c r="A10" s="16">
        <v>4</v>
      </c>
      <c r="B10" s="14" t="s">
        <v>281</v>
      </c>
      <c r="C10" s="15">
        <v>14000</v>
      </c>
      <c r="D10" s="15">
        <v>14000</v>
      </c>
      <c r="E10" s="13" t="s">
        <v>2</v>
      </c>
      <c r="F10" s="14" t="s">
        <v>47</v>
      </c>
      <c r="G10" s="15">
        <v>14000</v>
      </c>
      <c r="H10" s="26" t="str">
        <f t="shared" si="0"/>
        <v>ห้างหุ้นส่วนจำกัด พุฒิภัทร ทรานสปอร์ต</v>
      </c>
      <c r="I10" s="15">
        <f t="shared" si="1"/>
        <v>14000</v>
      </c>
      <c r="J10" s="29" t="s">
        <v>3</v>
      </c>
      <c r="K10" s="36" t="s">
        <v>222</v>
      </c>
      <c r="L10" s="67">
        <v>1</v>
      </c>
    </row>
    <row r="11" spans="1:12" s="3" customFormat="1" ht="50.1" customHeight="1" x14ac:dyDescent="0.55000000000000004">
      <c r="A11" s="16">
        <v>5</v>
      </c>
      <c r="B11" s="14" t="s">
        <v>282</v>
      </c>
      <c r="C11" s="15">
        <v>124570</v>
      </c>
      <c r="D11" s="15">
        <v>124570</v>
      </c>
      <c r="E11" s="13" t="s">
        <v>2</v>
      </c>
      <c r="F11" s="14" t="s">
        <v>204</v>
      </c>
      <c r="G11" s="15">
        <v>124570</v>
      </c>
      <c r="H11" s="26" t="str">
        <f t="shared" si="0"/>
        <v>นายจรูญ บุญสงกรานต์</v>
      </c>
      <c r="I11" s="15">
        <f t="shared" si="1"/>
        <v>124570</v>
      </c>
      <c r="J11" s="29" t="s">
        <v>3</v>
      </c>
      <c r="K11" s="36" t="s">
        <v>223</v>
      </c>
      <c r="L11" s="67">
        <v>1</v>
      </c>
    </row>
    <row r="12" spans="1:12" s="3" customFormat="1" ht="50.1" customHeight="1" x14ac:dyDescent="0.55000000000000004">
      <c r="A12" s="16">
        <v>6</v>
      </c>
      <c r="B12" s="14" t="s">
        <v>283</v>
      </c>
      <c r="C12" s="15">
        <v>89690</v>
      </c>
      <c r="D12" s="15">
        <v>89690</v>
      </c>
      <c r="E12" s="13" t="s">
        <v>2</v>
      </c>
      <c r="F12" s="14" t="s">
        <v>36</v>
      </c>
      <c r="G12" s="15">
        <v>89690</v>
      </c>
      <c r="H12" s="26" t="str">
        <f t="shared" si="0"/>
        <v>ห้างหุ้นส่วนจำกัด สุราษฎร์พอยเตอร์</v>
      </c>
      <c r="I12" s="15">
        <f t="shared" si="1"/>
        <v>89690</v>
      </c>
      <c r="J12" s="29" t="s">
        <v>3</v>
      </c>
      <c r="K12" s="36" t="s">
        <v>224</v>
      </c>
      <c r="L12" s="67">
        <v>1</v>
      </c>
    </row>
    <row r="13" spans="1:12" s="3" customFormat="1" ht="50.1" customHeight="1" x14ac:dyDescent="0.55000000000000004">
      <c r="A13" s="16">
        <v>7</v>
      </c>
      <c r="B13" s="14" t="s">
        <v>284</v>
      </c>
      <c r="C13" s="15">
        <v>12480</v>
      </c>
      <c r="D13" s="15">
        <v>12480</v>
      </c>
      <c r="E13" s="13" t="s">
        <v>2</v>
      </c>
      <c r="F13" s="14" t="s">
        <v>205</v>
      </c>
      <c r="G13" s="15">
        <v>12480</v>
      </c>
      <c r="H13" s="26" t="str">
        <f t="shared" si="0"/>
        <v>ทิพร กนกรังษี</v>
      </c>
      <c r="I13" s="15">
        <f t="shared" si="1"/>
        <v>12480</v>
      </c>
      <c r="J13" s="29" t="s">
        <v>3</v>
      </c>
      <c r="K13" s="36" t="s">
        <v>225</v>
      </c>
      <c r="L13" s="67">
        <v>1</v>
      </c>
    </row>
    <row r="14" spans="1:12" s="3" customFormat="1" ht="24" x14ac:dyDescent="0.55000000000000004">
      <c r="A14" s="16">
        <v>8</v>
      </c>
      <c r="B14" s="14" t="s">
        <v>285</v>
      </c>
      <c r="C14" s="15">
        <v>28620</v>
      </c>
      <c r="D14" s="15">
        <v>28620</v>
      </c>
      <c r="E14" s="13" t="s">
        <v>2</v>
      </c>
      <c r="F14" s="14" t="s">
        <v>206</v>
      </c>
      <c r="G14" s="15">
        <v>28620</v>
      </c>
      <c r="H14" s="26" t="str">
        <f t="shared" si="0"/>
        <v>จุฑาภรณ์ซีรอกซ์</v>
      </c>
      <c r="I14" s="15">
        <f t="shared" si="1"/>
        <v>28620</v>
      </c>
      <c r="J14" s="29" t="s">
        <v>3</v>
      </c>
      <c r="K14" s="36" t="s">
        <v>226</v>
      </c>
      <c r="L14" s="67">
        <v>1</v>
      </c>
    </row>
    <row r="15" spans="1:12" s="3" customFormat="1" ht="48" x14ac:dyDescent="0.55000000000000004">
      <c r="A15" s="16">
        <v>9</v>
      </c>
      <c r="B15" s="14" t="s">
        <v>294</v>
      </c>
      <c r="C15" s="15">
        <v>43600</v>
      </c>
      <c r="D15" s="15">
        <v>43600</v>
      </c>
      <c r="E15" s="13" t="s">
        <v>2</v>
      </c>
      <c r="F15" s="14" t="s">
        <v>204</v>
      </c>
      <c r="G15" s="15">
        <v>43600</v>
      </c>
      <c r="H15" s="26" t="str">
        <f t="shared" si="0"/>
        <v>นายจรูญ บุญสงกรานต์</v>
      </c>
      <c r="I15" s="15">
        <f t="shared" si="1"/>
        <v>43600</v>
      </c>
      <c r="J15" s="29" t="s">
        <v>3</v>
      </c>
      <c r="K15" s="36" t="s">
        <v>227</v>
      </c>
      <c r="L15" s="67">
        <v>1</v>
      </c>
    </row>
    <row r="16" spans="1:12" s="3" customFormat="1" ht="24" x14ac:dyDescent="0.55000000000000004">
      <c r="A16" s="16">
        <v>10</v>
      </c>
      <c r="B16" s="14" t="s">
        <v>295</v>
      </c>
      <c r="C16" s="15">
        <v>31750</v>
      </c>
      <c r="D16" s="15">
        <v>31750</v>
      </c>
      <c r="E16" s="13" t="s">
        <v>2</v>
      </c>
      <c r="F16" s="14" t="s">
        <v>13</v>
      </c>
      <c r="G16" s="15">
        <v>31750</v>
      </c>
      <c r="H16" s="26" t="str">
        <f t="shared" si="0"/>
        <v>ช่างเล็กค้าวัสดุ</v>
      </c>
      <c r="I16" s="15">
        <f t="shared" si="1"/>
        <v>31750</v>
      </c>
      <c r="J16" s="29" t="s">
        <v>3</v>
      </c>
      <c r="K16" s="36" t="s">
        <v>228</v>
      </c>
      <c r="L16" s="67">
        <v>1</v>
      </c>
    </row>
    <row r="17" spans="1:12" s="3" customFormat="1" ht="24" x14ac:dyDescent="0.55000000000000004">
      <c r="A17" s="16">
        <v>11</v>
      </c>
      <c r="B17" s="14" t="s">
        <v>286</v>
      </c>
      <c r="C17" s="15">
        <v>10500</v>
      </c>
      <c r="D17" s="15">
        <v>10500</v>
      </c>
      <c r="E17" s="13" t="s">
        <v>2</v>
      </c>
      <c r="F17" s="14" t="s">
        <v>13</v>
      </c>
      <c r="G17" s="15">
        <v>10500</v>
      </c>
      <c r="H17" s="26" t="str">
        <f t="shared" si="0"/>
        <v>ช่างเล็กค้าวัสดุ</v>
      </c>
      <c r="I17" s="15">
        <f t="shared" si="1"/>
        <v>10500</v>
      </c>
      <c r="J17" s="29" t="s">
        <v>3</v>
      </c>
      <c r="K17" s="36" t="s">
        <v>229</v>
      </c>
      <c r="L17" s="67">
        <v>1</v>
      </c>
    </row>
    <row r="18" spans="1:12" s="3" customFormat="1" ht="24" x14ac:dyDescent="0.55000000000000004">
      <c r="A18" s="16">
        <v>12</v>
      </c>
      <c r="B18" s="14" t="s">
        <v>287</v>
      </c>
      <c r="C18" s="15">
        <v>80000</v>
      </c>
      <c r="D18" s="15">
        <v>80000</v>
      </c>
      <c r="E18" s="13" t="s">
        <v>2</v>
      </c>
      <c r="F18" s="14" t="s">
        <v>207</v>
      </c>
      <c r="G18" s="15">
        <v>80000</v>
      </c>
      <c r="H18" s="26" t="str">
        <f t="shared" si="0"/>
        <v>อำนวยภัณฑ์</v>
      </c>
      <c r="I18" s="15">
        <f t="shared" si="1"/>
        <v>80000</v>
      </c>
      <c r="J18" s="29" t="s">
        <v>3</v>
      </c>
      <c r="K18" s="36" t="s">
        <v>230</v>
      </c>
      <c r="L18" s="67">
        <v>1</v>
      </c>
    </row>
    <row r="19" spans="1:12" s="3" customFormat="1" ht="48" x14ac:dyDescent="0.55000000000000004">
      <c r="A19" s="16">
        <v>13</v>
      </c>
      <c r="B19" s="14" t="s">
        <v>296</v>
      </c>
      <c r="C19" s="15">
        <v>117434</v>
      </c>
      <c r="D19" s="15">
        <v>117434</v>
      </c>
      <c r="E19" s="13" t="s">
        <v>2</v>
      </c>
      <c r="F19" s="14" t="s">
        <v>208</v>
      </c>
      <c r="G19" s="15">
        <v>117434</v>
      </c>
      <c r="H19" s="26" t="str">
        <f t="shared" si="0"/>
        <v>บริษัท แอคควา เคม แอนด์ ซัพพลาย จำกัด</v>
      </c>
      <c r="I19" s="15">
        <f t="shared" si="1"/>
        <v>117434</v>
      </c>
      <c r="J19" s="29" t="s">
        <v>3</v>
      </c>
      <c r="K19" s="36" t="s">
        <v>231</v>
      </c>
      <c r="L19" s="67">
        <v>1</v>
      </c>
    </row>
    <row r="20" spans="1:12" s="3" customFormat="1" ht="48" x14ac:dyDescent="0.55000000000000004">
      <c r="A20" s="16">
        <v>14</v>
      </c>
      <c r="B20" s="14" t="s">
        <v>297</v>
      </c>
      <c r="C20" s="15">
        <v>199215</v>
      </c>
      <c r="D20" s="15">
        <v>199215</v>
      </c>
      <c r="E20" s="13" t="s">
        <v>2</v>
      </c>
      <c r="F20" s="14" t="s">
        <v>209</v>
      </c>
      <c r="G20" s="15">
        <v>199215</v>
      </c>
      <c r="H20" s="26" t="str">
        <f t="shared" si="0"/>
        <v>ศูนย์หนังสือแห่งจุฬาลงกรณ์มหาวิทยาลัย</v>
      </c>
      <c r="I20" s="15">
        <f t="shared" si="1"/>
        <v>199215</v>
      </c>
      <c r="J20" s="29" t="s">
        <v>3</v>
      </c>
      <c r="K20" s="36" t="s">
        <v>232</v>
      </c>
      <c r="L20" s="67">
        <v>1</v>
      </c>
    </row>
    <row r="21" spans="1:12" s="3" customFormat="1" ht="24" x14ac:dyDescent="0.55000000000000004">
      <c r="A21" s="16">
        <v>15</v>
      </c>
      <c r="B21" s="14" t="s">
        <v>288</v>
      </c>
      <c r="C21" s="15">
        <v>19500</v>
      </c>
      <c r="D21" s="15">
        <v>19500</v>
      </c>
      <c r="E21" s="13" t="s">
        <v>2</v>
      </c>
      <c r="F21" s="14" t="s">
        <v>113</v>
      </c>
      <c r="G21" s="15">
        <v>19500</v>
      </c>
      <c r="H21" s="26" t="str">
        <f t="shared" si="0"/>
        <v>บริษัท เอ็มไพร์ สเตชั่นเนอรี่ จำกัด</v>
      </c>
      <c r="I21" s="15">
        <f t="shared" si="1"/>
        <v>19500</v>
      </c>
      <c r="J21" s="29" t="s">
        <v>3</v>
      </c>
      <c r="K21" s="36" t="s">
        <v>233</v>
      </c>
      <c r="L21" s="67">
        <v>1</v>
      </c>
    </row>
    <row r="22" spans="1:12" s="3" customFormat="1" ht="24" x14ac:dyDescent="0.55000000000000004">
      <c r="A22" s="16">
        <v>16</v>
      </c>
      <c r="B22" s="14" t="s">
        <v>298</v>
      </c>
      <c r="C22" s="15">
        <v>25000</v>
      </c>
      <c r="D22" s="15">
        <v>25000</v>
      </c>
      <c r="E22" s="13" t="s">
        <v>2</v>
      </c>
      <c r="F22" s="14" t="s">
        <v>210</v>
      </c>
      <c r="G22" s="15">
        <v>25000</v>
      </c>
      <c r="H22" s="26" t="str">
        <f t="shared" si="0"/>
        <v>ห้างชนะชัยค้าผ้า</v>
      </c>
      <c r="I22" s="15">
        <f t="shared" si="1"/>
        <v>25000</v>
      </c>
      <c r="J22" s="29" t="s">
        <v>3</v>
      </c>
      <c r="K22" s="36" t="s">
        <v>234</v>
      </c>
      <c r="L22" s="67">
        <v>1</v>
      </c>
    </row>
    <row r="23" spans="1:12" s="3" customFormat="1" ht="24" x14ac:dyDescent="0.55000000000000004">
      <c r="A23" s="16">
        <v>17</v>
      </c>
      <c r="B23" s="14" t="s">
        <v>299</v>
      </c>
      <c r="C23" s="15">
        <v>6000</v>
      </c>
      <c r="D23" s="15">
        <v>6000</v>
      </c>
      <c r="E23" s="13" t="s">
        <v>2</v>
      </c>
      <c r="F23" s="14" t="s">
        <v>211</v>
      </c>
      <c r="G23" s="15">
        <v>6000</v>
      </c>
      <c r="H23" s="26" t="str">
        <f t="shared" si="0"/>
        <v>ห้างหุ้นส่วนจำกัด ว.วิทยาภัณฑ์</v>
      </c>
      <c r="I23" s="15">
        <f t="shared" si="1"/>
        <v>6000</v>
      </c>
      <c r="J23" s="29" t="s">
        <v>3</v>
      </c>
      <c r="K23" s="36" t="s">
        <v>235</v>
      </c>
      <c r="L23" s="67">
        <v>1</v>
      </c>
    </row>
    <row r="24" spans="1:12" s="3" customFormat="1" ht="24" x14ac:dyDescent="0.55000000000000004">
      <c r="A24" s="16">
        <v>18</v>
      </c>
      <c r="B24" s="14" t="s">
        <v>300</v>
      </c>
      <c r="C24" s="15">
        <v>91315</v>
      </c>
      <c r="D24" s="15">
        <v>91315</v>
      </c>
      <c r="E24" s="13" t="s">
        <v>2</v>
      </c>
      <c r="F24" s="14" t="s">
        <v>113</v>
      </c>
      <c r="G24" s="15">
        <v>91000</v>
      </c>
      <c r="H24" s="26" t="str">
        <f t="shared" si="0"/>
        <v>บริษัท เอ็มไพร์ สเตชั่นเนอรี่ จำกัด</v>
      </c>
      <c r="I24" s="15">
        <f t="shared" si="1"/>
        <v>91000</v>
      </c>
      <c r="J24" s="29" t="s">
        <v>3</v>
      </c>
      <c r="K24" s="36" t="s">
        <v>236</v>
      </c>
      <c r="L24" s="67">
        <v>1</v>
      </c>
    </row>
    <row r="25" spans="1:12" s="3" customFormat="1" ht="24" x14ac:dyDescent="0.55000000000000004">
      <c r="A25" s="16">
        <v>19</v>
      </c>
      <c r="B25" s="14" t="s">
        <v>301</v>
      </c>
      <c r="C25" s="15">
        <v>84774</v>
      </c>
      <c r="D25" s="15">
        <v>84774</v>
      </c>
      <c r="E25" s="13" t="s">
        <v>2</v>
      </c>
      <c r="F25" s="14" t="s">
        <v>212</v>
      </c>
      <c r="G25" s="15">
        <v>60990</v>
      </c>
      <c r="H25" s="26" t="str">
        <f t="shared" si="0"/>
        <v>บริษัท ชัยสมพรค้าวัสดุ(1994) จำกัด</v>
      </c>
      <c r="I25" s="15">
        <f t="shared" si="1"/>
        <v>60990</v>
      </c>
      <c r="J25" s="29" t="s">
        <v>3</v>
      </c>
      <c r="K25" s="36" t="s">
        <v>237</v>
      </c>
      <c r="L25" s="67">
        <v>1</v>
      </c>
    </row>
    <row r="26" spans="1:12" s="3" customFormat="1" ht="24" x14ac:dyDescent="0.55000000000000004">
      <c r="A26" s="16">
        <v>20</v>
      </c>
      <c r="B26" s="14" t="s">
        <v>302</v>
      </c>
      <c r="C26" s="15">
        <v>45200</v>
      </c>
      <c r="D26" s="15">
        <v>45200</v>
      </c>
      <c r="E26" s="13" t="s">
        <v>2</v>
      </c>
      <c r="F26" s="14" t="s">
        <v>75</v>
      </c>
      <c r="G26" s="15">
        <v>43145</v>
      </c>
      <c r="H26" s="26" t="str">
        <f t="shared" si="0"/>
        <v>บ้านไฟฟ้า</v>
      </c>
      <c r="I26" s="15">
        <f t="shared" si="1"/>
        <v>43145</v>
      </c>
      <c r="J26" s="29" t="s">
        <v>3</v>
      </c>
      <c r="K26" s="36" t="s">
        <v>238</v>
      </c>
      <c r="L26" s="67">
        <v>1</v>
      </c>
    </row>
    <row r="27" spans="1:12" s="3" customFormat="1" ht="48" x14ac:dyDescent="0.55000000000000004">
      <c r="A27" s="16">
        <v>21</v>
      </c>
      <c r="B27" s="14" t="s">
        <v>303</v>
      </c>
      <c r="C27" s="15">
        <v>91740</v>
      </c>
      <c r="D27" s="15">
        <v>91740</v>
      </c>
      <c r="E27" s="13" t="s">
        <v>2</v>
      </c>
      <c r="F27" s="14" t="s">
        <v>213</v>
      </c>
      <c r="G27" s="15">
        <v>91740</v>
      </c>
      <c r="H27" s="26" t="str">
        <f t="shared" si="0"/>
        <v>สุมาดีเภสัช</v>
      </c>
      <c r="I27" s="15">
        <f t="shared" si="1"/>
        <v>91740</v>
      </c>
      <c r="J27" s="29" t="s">
        <v>3</v>
      </c>
      <c r="K27" s="36" t="s">
        <v>239</v>
      </c>
      <c r="L27" s="67">
        <v>1</v>
      </c>
    </row>
    <row r="28" spans="1:12" s="3" customFormat="1" ht="24" x14ac:dyDescent="0.55000000000000004">
      <c r="A28" s="16">
        <v>22</v>
      </c>
      <c r="B28" s="14" t="s">
        <v>289</v>
      </c>
      <c r="C28" s="15">
        <v>175450</v>
      </c>
      <c r="D28" s="15">
        <v>175450</v>
      </c>
      <c r="E28" s="13" t="s">
        <v>2</v>
      </c>
      <c r="F28" s="14" t="s">
        <v>180</v>
      </c>
      <c r="G28" s="15">
        <v>175450</v>
      </c>
      <c r="H28" s="26" t="str">
        <f t="shared" si="0"/>
        <v>บริษัท อินเลิฟเฟอร์นิเจอร์ จำกัด</v>
      </c>
      <c r="I28" s="15">
        <f t="shared" si="1"/>
        <v>175450</v>
      </c>
      <c r="J28" s="29" t="s">
        <v>3</v>
      </c>
      <c r="K28" s="36" t="s">
        <v>240</v>
      </c>
      <c r="L28" s="67">
        <v>1</v>
      </c>
    </row>
    <row r="29" spans="1:12" s="3" customFormat="1" ht="24" x14ac:dyDescent="0.55000000000000004">
      <c r="A29" s="16">
        <v>23</v>
      </c>
      <c r="B29" s="14" t="s">
        <v>304</v>
      </c>
      <c r="C29" s="15">
        <v>35400</v>
      </c>
      <c r="D29" s="15">
        <v>35400</v>
      </c>
      <c r="E29" s="13" t="s">
        <v>2</v>
      </c>
      <c r="F29" s="14" t="s">
        <v>113</v>
      </c>
      <c r="G29" s="15">
        <v>35400</v>
      </c>
      <c r="H29" s="26" t="str">
        <f t="shared" si="0"/>
        <v>บริษัท เอ็มไพร์ สเตชั่นเนอรี่ จำกัด</v>
      </c>
      <c r="I29" s="15">
        <f t="shared" si="1"/>
        <v>35400</v>
      </c>
      <c r="J29" s="29" t="s">
        <v>3</v>
      </c>
      <c r="K29" s="36" t="s">
        <v>241</v>
      </c>
      <c r="L29" s="67">
        <v>1</v>
      </c>
    </row>
    <row r="30" spans="1:12" s="3" customFormat="1" ht="48" x14ac:dyDescent="0.55000000000000004">
      <c r="A30" s="16">
        <v>24</v>
      </c>
      <c r="B30" s="14" t="s">
        <v>308</v>
      </c>
      <c r="C30" s="15">
        <v>206400</v>
      </c>
      <c r="D30" s="15">
        <v>206400</v>
      </c>
      <c r="E30" s="13" t="s">
        <v>2</v>
      </c>
      <c r="F30" s="14" t="s">
        <v>214</v>
      </c>
      <c r="G30" s="15">
        <v>206400</v>
      </c>
      <c r="H30" s="26" t="str">
        <f t="shared" si="0"/>
        <v>บริษัท กรุงทองเฟอร์นิเจอร์สุราษฎร์ธานี จำกัด</v>
      </c>
      <c r="I30" s="15">
        <f t="shared" si="1"/>
        <v>206400</v>
      </c>
      <c r="J30" s="29" t="s">
        <v>3</v>
      </c>
      <c r="K30" s="36" t="s">
        <v>242</v>
      </c>
      <c r="L30" s="67">
        <v>1</v>
      </c>
    </row>
    <row r="31" spans="1:12" s="3" customFormat="1" ht="48" x14ac:dyDescent="0.55000000000000004">
      <c r="A31" s="16">
        <v>25</v>
      </c>
      <c r="B31" s="14" t="s">
        <v>305</v>
      </c>
      <c r="C31" s="15">
        <v>290900</v>
      </c>
      <c r="D31" s="15">
        <v>0</v>
      </c>
      <c r="E31" s="13" t="s">
        <v>2</v>
      </c>
      <c r="F31" s="14" t="s">
        <v>214</v>
      </c>
      <c r="G31" s="15">
        <v>290900</v>
      </c>
      <c r="H31" s="26" t="str">
        <f t="shared" si="0"/>
        <v>บริษัท กรุงทองเฟอร์นิเจอร์สุราษฎร์ธานี จำกัด</v>
      </c>
      <c r="I31" s="15">
        <f t="shared" si="1"/>
        <v>290900</v>
      </c>
      <c r="J31" s="29" t="s">
        <v>3</v>
      </c>
      <c r="K31" s="36" t="s">
        <v>243</v>
      </c>
      <c r="L31" s="67">
        <v>1</v>
      </c>
    </row>
    <row r="32" spans="1:12" s="3" customFormat="1" ht="24" x14ac:dyDescent="0.55000000000000004">
      <c r="A32" s="16">
        <v>26</v>
      </c>
      <c r="B32" s="14" t="s">
        <v>306</v>
      </c>
      <c r="C32" s="15">
        <v>286574.09999999998</v>
      </c>
      <c r="D32" s="15">
        <v>286574.09999999998</v>
      </c>
      <c r="E32" s="13" t="s">
        <v>2</v>
      </c>
      <c r="F32" s="14" t="s">
        <v>211</v>
      </c>
      <c r="G32" s="15">
        <v>277404</v>
      </c>
      <c r="H32" s="26" t="str">
        <f t="shared" si="0"/>
        <v>ห้างหุ้นส่วนจำกัด ว.วิทยาภัณฑ์</v>
      </c>
      <c r="I32" s="15">
        <f t="shared" si="1"/>
        <v>277404</v>
      </c>
      <c r="J32" s="29" t="s">
        <v>3</v>
      </c>
      <c r="K32" s="36" t="s">
        <v>244</v>
      </c>
      <c r="L32" s="67">
        <v>1</v>
      </c>
    </row>
    <row r="33" spans="1:12" s="3" customFormat="1" ht="24" x14ac:dyDescent="0.55000000000000004">
      <c r="A33" s="16">
        <v>27</v>
      </c>
      <c r="B33" s="14" t="s">
        <v>290</v>
      </c>
      <c r="C33" s="15">
        <v>9600</v>
      </c>
      <c r="D33" s="15">
        <v>9600</v>
      </c>
      <c r="E33" s="13" t="s">
        <v>2</v>
      </c>
      <c r="F33" s="14" t="s">
        <v>113</v>
      </c>
      <c r="G33" s="15">
        <v>9600</v>
      </c>
      <c r="H33" s="26" t="str">
        <f>F33</f>
        <v>บริษัท เอ็มไพร์ สเตชั่นเนอรี่ จำกัด</v>
      </c>
      <c r="I33" s="15">
        <f t="shared" si="1"/>
        <v>9600</v>
      </c>
      <c r="J33" s="29" t="s">
        <v>3</v>
      </c>
      <c r="K33" s="36" t="s">
        <v>245</v>
      </c>
      <c r="L33" s="67">
        <v>1</v>
      </c>
    </row>
    <row r="34" spans="1:12" s="3" customFormat="1" ht="48" x14ac:dyDescent="0.55000000000000004">
      <c r="A34" s="16">
        <v>28</v>
      </c>
      <c r="B34" s="14" t="s">
        <v>291</v>
      </c>
      <c r="C34" s="15">
        <v>11880</v>
      </c>
      <c r="D34" s="15">
        <v>11880</v>
      </c>
      <c r="E34" s="13" t="s">
        <v>2</v>
      </c>
      <c r="F34" s="14" t="s">
        <v>51</v>
      </c>
      <c r="G34" s="15">
        <v>11880</v>
      </c>
      <c r="H34" s="26" t="str">
        <f t="shared" si="0"/>
        <v>บริษัท เค.พี.เอส. พรีเมี่ยม โปรดักส์ จำกัด</v>
      </c>
      <c r="I34" s="15">
        <f t="shared" si="1"/>
        <v>11880</v>
      </c>
      <c r="J34" s="29" t="s">
        <v>3</v>
      </c>
      <c r="K34" s="36" t="s">
        <v>246</v>
      </c>
      <c r="L34" s="67">
        <v>1</v>
      </c>
    </row>
    <row r="35" spans="1:12" ht="24" x14ac:dyDescent="0.55000000000000004">
      <c r="A35" s="16">
        <v>29</v>
      </c>
      <c r="B35" s="14" t="s">
        <v>309</v>
      </c>
      <c r="C35" s="15">
        <v>63290</v>
      </c>
      <c r="D35" s="15">
        <v>63290</v>
      </c>
      <c r="E35" s="13" t="s">
        <v>2</v>
      </c>
      <c r="F35" s="26" t="s">
        <v>74</v>
      </c>
      <c r="G35" s="15">
        <v>63290</v>
      </c>
      <c r="H35" s="26" t="str">
        <f t="shared" si="0"/>
        <v>บริษัท บอส คอมพิวเทค แอนด์ เซอร์วิส จำกัด</v>
      </c>
      <c r="I35" s="15">
        <f t="shared" si="1"/>
        <v>63290</v>
      </c>
      <c r="J35" s="29" t="s">
        <v>3</v>
      </c>
      <c r="K35" s="36" t="s">
        <v>247</v>
      </c>
      <c r="L35" s="67">
        <v>1</v>
      </c>
    </row>
    <row r="36" spans="1:12" s="3" customFormat="1" ht="48" x14ac:dyDescent="0.55000000000000004">
      <c r="A36" s="16">
        <v>30</v>
      </c>
      <c r="B36" s="14" t="s">
        <v>307</v>
      </c>
      <c r="C36" s="15">
        <v>10486</v>
      </c>
      <c r="D36" s="15">
        <v>10486</v>
      </c>
      <c r="E36" s="13" t="s">
        <v>2</v>
      </c>
      <c r="F36" s="14" t="s">
        <v>215</v>
      </c>
      <c r="G36" s="15">
        <v>10486</v>
      </c>
      <c r="H36" s="26" t="str">
        <f t="shared" si="0"/>
        <v>บริษัท ดิ เอสเคิร์ฟ จำกัด</v>
      </c>
      <c r="I36" s="15">
        <f t="shared" si="1"/>
        <v>10486</v>
      </c>
      <c r="J36" s="29" t="s">
        <v>3</v>
      </c>
      <c r="K36" s="36" t="s">
        <v>248</v>
      </c>
      <c r="L36" s="67">
        <v>1</v>
      </c>
    </row>
    <row r="37" spans="1:12" s="3" customFormat="1" ht="24" x14ac:dyDescent="0.55000000000000004">
      <c r="A37" s="16">
        <v>31</v>
      </c>
      <c r="B37" s="14" t="s">
        <v>292</v>
      </c>
      <c r="C37" s="15">
        <v>220000</v>
      </c>
      <c r="D37" s="15">
        <v>220000</v>
      </c>
      <c r="E37" s="13" t="s">
        <v>2</v>
      </c>
      <c r="F37" s="14" t="s">
        <v>216</v>
      </c>
      <c r="G37" s="15">
        <v>220000</v>
      </c>
      <c r="H37" s="26" t="str">
        <f t="shared" si="0"/>
        <v>ร้านมงคลเฟอร์นิเจอร์ไม้</v>
      </c>
      <c r="I37" s="15">
        <f t="shared" si="1"/>
        <v>220000</v>
      </c>
      <c r="J37" s="29" t="s">
        <v>3</v>
      </c>
      <c r="K37" s="36" t="s">
        <v>249</v>
      </c>
      <c r="L37" s="67">
        <v>1</v>
      </c>
    </row>
    <row r="38" spans="1:12" ht="24" x14ac:dyDescent="0.55000000000000004">
      <c r="A38" s="25"/>
      <c r="B38" s="11" t="s">
        <v>5</v>
      </c>
      <c r="C38" s="21">
        <f>SUM(C6:C37)</f>
        <v>2613429.1</v>
      </c>
      <c r="D38" s="21">
        <f>SUM(D6:D37)</f>
        <v>2322529.1</v>
      </c>
      <c r="E38" s="22"/>
      <c r="F38" s="22"/>
      <c r="G38" s="27">
        <f>SUM(G6:G37)</f>
        <v>2578105</v>
      </c>
      <c r="H38" s="22"/>
      <c r="I38" s="23">
        <f>SUM(I6:I37)</f>
        <v>2578105</v>
      </c>
      <c r="J38" s="24"/>
      <c r="K38" s="31"/>
      <c r="L38" s="68">
        <f>SUM(L7:L37)</f>
        <v>31</v>
      </c>
    </row>
    <row r="39" spans="1:12" ht="24" x14ac:dyDescent="0.4">
      <c r="A39" s="60"/>
      <c r="B39" s="51"/>
      <c r="C39" s="55"/>
      <c r="D39" s="55"/>
      <c r="E39" s="56"/>
      <c r="F39" s="56"/>
      <c r="G39" s="61"/>
      <c r="H39" s="56"/>
      <c r="I39" s="57"/>
      <c r="J39" s="58"/>
      <c r="K39" s="54"/>
    </row>
    <row r="40" spans="1:12" ht="24" x14ac:dyDescent="0.4">
      <c r="A40" s="60"/>
      <c r="B40" s="51"/>
      <c r="C40" s="55"/>
      <c r="D40" s="55"/>
      <c r="E40" s="56"/>
      <c r="F40" s="56"/>
      <c r="G40" s="61"/>
      <c r="H40" s="56"/>
      <c r="I40" s="57"/>
      <c r="J40" s="58"/>
      <c r="K40" s="54"/>
    </row>
    <row r="41" spans="1:12" x14ac:dyDescent="0.4">
      <c r="D41" s="6"/>
    </row>
    <row r="42" spans="1:12" x14ac:dyDescent="0.4">
      <c r="D42" s="6"/>
      <c r="G42" s="8"/>
    </row>
    <row r="43" spans="1:12" ht="24" x14ac:dyDescent="0.55000000000000004">
      <c r="B43" s="40" t="s">
        <v>508</v>
      </c>
      <c r="C43" s="49" t="s">
        <v>506</v>
      </c>
      <c r="D43" s="40"/>
      <c r="E43" s="41"/>
      <c r="F43" s="42"/>
      <c r="G43" s="43"/>
      <c r="H43" s="44"/>
      <c r="I43" s="39"/>
      <c r="J43" s="40" t="s">
        <v>508</v>
      </c>
      <c r="K43" s="48" t="s">
        <v>511</v>
      </c>
    </row>
    <row r="44" spans="1:12" ht="24" x14ac:dyDescent="0.55000000000000004">
      <c r="B44" s="47" t="s">
        <v>507</v>
      </c>
      <c r="C44" s="45"/>
      <c r="D44" s="40"/>
      <c r="E44" s="41"/>
      <c r="F44" s="42"/>
      <c r="G44" s="46"/>
      <c r="H44" s="44"/>
      <c r="I44" s="112" t="s">
        <v>510</v>
      </c>
      <c r="J44" s="112"/>
      <c r="K44" s="39"/>
    </row>
    <row r="45" spans="1:12" s="3" customFormat="1" ht="24" x14ac:dyDescent="0.55000000000000004">
      <c r="A45" s="4"/>
      <c r="B45" s="48" t="s">
        <v>509</v>
      </c>
      <c r="C45" s="45"/>
      <c r="D45" s="40"/>
      <c r="E45" s="41"/>
      <c r="F45" s="42"/>
      <c r="G45" s="46"/>
      <c r="H45" s="112" t="s">
        <v>512</v>
      </c>
      <c r="I45" s="112"/>
      <c r="J45" s="112"/>
      <c r="K45" s="112"/>
      <c r="L45" s="69"/>
    </row>
    <row r="46" spans="1:12" s="3" customFormat="1" x14ac:dyDescent="0.4">
      <c r="A46" s="4"/>
      <c r="B46" s="1"/>
      <c r="C46" s="5"/>
      <c r="D46" s="5"/>
      <c r="E46" s="4"/>
      <c r="F46" s="7"/>
      <c r="G46" s="9"/>
      <c r="I46" s="1"/>
      <c r="J46" s="1"/>
      <c r="K46" s="1"/>
      <c r="L46" s="69"/>
    </row>
    <row r="47" spans="1:12" s="3" customFormat="1" x14ac:dyDescent="0.4">
      <c r="A47" s="4"/>
      <c r="B47" s="1"/>
      <c r="C47" s="5"/>
      <c r="D47" s="5"/>
      <c r="E47" s="4"/>
      <c r="F47" s="7"/>
      <c r="G47" s="9"/>
      <c r="I47" s="1"/>
      <c r="J47" s="1"/>
      <c r="K47" s="1"/>
      <c r="L47" s="69"/>
    </row>
  </sheetData>
  <mergeCells count="14">
    <mergeCell ref="I44:J44"/>
    <mergeCell ref="H45:K45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C2EBD-5A3E-4832-9C61-8DB959369B40}">
  <dimension ref="A1:L47"/>
  <sheetViews>
    <sheetView view="pageBreakPreview" topLeftCell="A34" zoomScaleNormal="80" zoomScaleSheetLayoutView="100" workbookViewId="0">
      <selection activeCell="K42" sqref="K42"/>
    </sheetView>
  </sheetViews>
  <sheetFormatPr defaultRowHeight="17.25" x14ac:dyDescent="0.4"/>
  <cols>
    <col min="1" max="1" width="5.375" style="4" customWidth="1"/>
    <col min="2" max="2" width="35.25" style="1" customWidth="1"/>
    <col min="3" max="4" width="10.625" style="5" customWidth="1"/>
    <col min="5" max="5" width="10.75" style="4" customWidth="1"/>
    <col min="6" max="6" width="27.625" style="7" customWidth="1"/>
    <col min="7" max="7" width="12.375" style="1" customWidth="1"/>
    <col min="8" max="8" width="27.625" style="3" customWidth="1"/>
    <col min="9" max="9" width="11.875" style="1" customWidth="1"/>
    <col min="10" max="10" width="20.625" style="1" customWidth="1"/>
    <col min="11" max="11" width="14.625" style="1" customWidth="1"/>
    <col min="12" max="13" width="0" style="1" hidden="1" customWidth="1"/>
    <col min="14" max="16384" width="9" style="1"/>
  </cols>
  <sheetData>
    <row r="1" spans="1:12" ht="27.75" x14ac:dyDescent="0.4">
      <c r="A1" s="108" t="s">
        <v>201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202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4" t="s">
        <v>12</v>
      </c>
    </row>
    <row r="5" spans="1:12" ht="42.75" customHeight="1" x14ac:dyDescent="0.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4"/>
    </row>
    <row r="6" spans="1:12" s="2" customFormat="1" ht="24.75" thickBot="1" x14ac:dyDescent="0.55000000000000004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 t="s">
        <v>28</v>
      </c>
      <c r="G6" s="20" t="s">
        <v>29</v>
      </c>
      <c r="H6" s="20" t="s">
        <v>30</v>
      </c>
      <c r="I6" s="20" t="s">
        <v>31</v>
      </c>
      <c r="J6" s="20" t="s">
        <v>32</v>
      </c>
      <c r="K6" s="30" t="s">
        <v>24</v>
      </c>
    </row>
    <row r="7" spans="1:12" s="3" customFormat="1" ht="72" customHeight="1" thickBot="1" x14ac:dyDescent="0.6">
      <c r="A7" s="16">
        <v>1</v>
      </c>
      <c r="B7" s="14" t="s">
        <v>518</v>
      </c>
      <c r="C7" s="15">
        <v>45061</v>
      </c>
      <c r="D7" s="15">
        <v>45061</v>
      </c>
      <c r="E7" s="13" t="s">
        <v>2</v>
      </c>
      <c r="F7" s="14" t="s">
        <v>17</v>
      </c>
      <c r="G7" s="15">
        <v>45061</v>
      </c>
      <c r="H7" s="14" t="str">
        <f>F7</f>
        <v>อินโฟกัส ดีไซน์</v>
      </c>
      <c r="I7" s="15">
        <f t="shared" ref="I7:I24" si="0">G7</f>
        <v>45061</v>
      </c>
      <c r="J7" s="29" t="s">
        <v>3</v>
      </c>
      <c r="K7" s="34" t="s">
        <v>219</v>
      </c>
      <c r="L7" s="44">
        <v>1</v>
      </c>
    </row>
    <row r="8" spans="1:12" s="3" customFormat="1" ht="72" customHeight="1" x14ac:dyDescent="0.55000000000000004">
      <c r="A8" s="16">
        <v>2</v>
      </c>
      <c r="B8" s="14" t="s">
        <v>217</v>
      </c>
      <c r="C8" s="15">
        <v>50000</v>
      </c>
      <c r="D8" s="15">
        <v>50000</v>
      </c>
      <c r="E8" s="13" t="s">
        <v>2</v>
      </c>
      <c r="F8" s="14" t="s">
        <v>203</v>
      </c>
      <c r="G8" s="15">
        <v>50000</v>
      </c>
      <c r="H8" s="14" t="str">
        <f t="shared" ref="H8:H37" si="1">F8</f>
        <v>บริษัท เอเบิล คอนซัลแตนท์ จำกัด</v>
      </c>
      <c r="I8" s="15">
        <f t="shared" si="0"/>
        <v>50000</v>
      </c>
      <c r="J8" s="29" t="s">
        <v>3</v>
      </c>
      <c r="K8" s="35" t="s">
        <v>220</v>
      </c>
      <c r="L8" s="44">
        <v>1</v>
      </c>
    </row>
    <row r="9" spans="1:12" s="3" customFormat="1" ht="96" x14ac:dyDescent="0.55000000000000004">
      <c r="A9" s="16">
        <v>3</v>
      </c>
      <c r="B9" s="14" t="s">
        <v>218</v>
      </c>
      <c r="C9" s="15">
        <v>93000</v>
      </c>
      <c r="D9" s="15">
        <v>93000</v>
      </c>
      <c r="E9" s="13" t="s">
        <v>2</v>
      </c>
      <c r="F9" s="14" t="s">
        <v>15</v>
      </c>
      <c r="G9" s="15">
        <v>93000</v>
      </c>
      <c r="H9" s="14" t="str">
        <f t="shared" si="1"/>
        <v>พงษ์เจริญเครื่องเย็น</v>
      </c>
      <c r="I9" s="15">
        <f t="shared" si="0"/>
        <v>93000</v>
      </c>
      <c r="J9" s="29" t="s">
        <v>3</v>
      </c>
      <c r="K9" s="35" t="s">
        <v>221</v>
      </c>
      <c r="L9" s="44">
        <v>1</v>
      </c>
    </row>
    <row r="10" spans="1:12" s="3" customFormat="1" ht="72" customHeight="1" x14ac:dyDescent="0.55000000000000004">
      <c r="A10" s="16">
        <v>4</v>
      </c>
      <c r="B10" s="14" t="s">
        <v>250</v>
      </c>
      <c r="C10" s="15">
        <v>14000</v>
      </c>
      <c r="D10" s="15">
        <v>14000</v>
      </c>
      <c r="E10" s="13" t="s">
        <v>2</v>
      </c>
      <c r="F10" s="14" t="s">
        <v>47</v>
      </c>
      <c r="G10" s="15">
        <v>14000</v>
      </c>
      <c r="H10" s="14" t="str">
        <f t="shared" si="1"/>
        <v>ห้างหุ้นส่วนจำกัด พุฒิภัทร ทรานสปอร์ต</v>
      </c>
      <c r="I10" s="15">
        <f t="shared" si="0"/>
        <v>14000</v>
      </c>
      <c r="J10" s="29" t="s">
        <v>3</v>
      </c>
      <c r="K10" s="35" t="s">
        <v>222</v>
      </c>
      <c r="L10" s="44">
        <v>1</v>
      </c>
    </row>
    <row r="11" spans="1:12" s="3" customFormat="1" ht="72" x14ac:dyDescent="0.55000000000000004">
      <c r="A11" s="16">
        <v>5</v>
      </c>
      <c r="B11" s="14" t="s">
        <v>251</v>
      </c>
      <c r="C11" s="15">
        <v>124570</v>
      </c>
      <c r="D11" s="15">
        <v>124570</v>
      </c>
      <c r="E11" s="13" t="s">
        <v>2</v>
      </c>
      <c r="F11" s="14" t="s">
        <v>204</v>
      </c>
      <c r="G11" s="15">
        <v>124570</v>
      </c>
      <c r="H11" s="14" t="str">
        <f t="shared" si="1"/>
        <v>นายจรูญ บุญสงกรานต์</v>
      </c>
      <c r="I11" s="15">
        <f t="shared" ref="I11:I20" si="2">G11</f>
        <v>124570</v>
      </c>
      <c r="J11" s="29" t="s">
        <v>3</v>
      </c>
      <c r="K11" s="35" t="s">
        <v>223</v>
      </c>
      <c r="L11" s="44">
        <v>1</v>
      </c>
    </row>
    <row r="12" spans="1:12" s="3" customFormat="1" ht="72" customHeight="1" x14ac:dyDescent="0.55000000000000004">
      <c r="A12" s="16">
        <v>6</v>
      </c>
      <c r="B12" s="14" t="s">
        <v>252</v>
      </c>
      <c r="C12" s="15">
        <v>89690</v>
      </c>
      <c r="D12" s="15">
        <v>89690</v>
      </c>
      <c r="E12" s="13" t="s">
        <v>2</v>
      </c>
      <c r="F12" s="14" t="s">
        <v>36</v>
      </c>
      <c r="G12" s="15">
        <v>89690</v>
      </c>
      <c r="H12" s="14" t="str">
        <f t="shared" si="1"/>
        <v>ห้างหุ้นส่วนจำกัด สุราษฎร์พอยเตอร์</v>
      </c>
      <c r="I12" s="15">
        <f t="shared" si="2"/>
        <v>89690</v>
      </c>
      <c r="J12" s="29" t="s">
        <v>3</v>
      </c>
      <c r="K12" s="35" t="s">
        <v>224</v>
      </c>
      <c r="L12" s="44">
        <v>1</v>
      </c>
    </row>
    <row r="13" spans="1:12" s="3" customFormat="1" ht="72" customHeight="1" x14ac:dyDescent="0.55000000000000004">
      <c r="A13" s="16">
        <v>7</v>
      </c>
      <c r="B13" s="14" t="s">
        <v>253</v>
      </c>
      <c r="C13" s="15">
        <v>12480</v>
      </c>
      <c r="D13" s="15">
        <v>12480</v>
      </c>
      <c r="E13" s="13" t="s">
        <v>2</v>
      </c>
      <c r="F13" s="14" t="s">
        <v>205</v>
      </c>
      <c r="G13" s="15">
        <v>12480</v>
      </c>
      <c r="H13" s="14" t="str">
        <f t="shared" si="1"/>
        <v>ทิพร กนกรังษี</v>
      </c>
      <c r="I13" s="15">
        <f t="shared" si="2"/>
        <v>12480</v>
      </c>
      <c r="J13" s="29" t="s">
        <v>3</v>
      </c>
      <c r="K13" s="35" t="s">
        <v>225</v>
      </c>
      <c r="L13" s="44">
        <v>1</v>
      </c>
    </row>
    <row r="14" spans="1:12" s="3" customFormat="1" ht="48" x14ac:dyDescent="0.55000000000000004">
      <c r="A14" s="16">
        <v>8</v>
      </c>
      <c r="B14" s="14" t="s">
        <v>254</v>
      </c>
      <c r="C14" s="15">
        <v>28620</v>
      </c>
      <c r="D14" s="15">
        <v>28620</v>
      </c>
      <c r="E14" s="13" t="s">
        <v>2</v>
      </c>
      <c r="F14" s="14" t="s">
        <v>206</v>
      </c>
      <c r="G14" s="15">
        <v>28620</v>
      </c>
      <c r="H14" s="14" t="str">
        <f t="shared" si="1"/>
        <v>จุฑาภรณ์ซีรอกซ์</v>
      </c>
      <c r="I14" s="15">
        <f t="shared" si="2"/>
        <v>28620</v>
      </c>
      <c r="J14" s="29" t="s">
        <v>3</v>
      </c>
      <c r="K14" s="35" t="s">
        <v>226</v>
      </c>
      <c r="L14" s="44">
        <v>1</v>
      </c>
    </row>
    <row r="15" spans="1:12" s="3" customFormat="1" ht="50.1" customHeight="1" x14ac:dyDescent="0.55000000000000004">
      <c r="A15" s="16">
        <v>9</v>
      </c>
      <c r="B15" s="14" t="s">
        <v>255</v>
      </c>
      <c r="C15" s="15">
        <v>43600</v>
      </c>
      <c r="D15" s="15">
        <v>43600</v>
      </c>
      <c r="E15" s="13" t="s">
        <v>2</v>
      </c>
      <c r="F15" s="14" t="s">
        <v>204</v>
      </c>
      <c r="G15" s="15">
        <v>43600</v>
      </c>
      <c r="H15" s="14" t="str">
        <f t="shared" si="1"/>
        <v>นายจรูญ บุญสงกรานต์</v>
      </c>
      <c r="I15" s="15">
        <f t="shared" si="2"/>
        <v>43600</v>
      </c>
      <c r="J15" s="29" t="s">
        <v>3</v>
      </c>
      <c r="K15" s="35" t="s">
        <v>227</v>
      </c>
      <c r="L15" s="44">
        <v>1</v>
      </c>
    </row>
    <row r="16" spans="1:12" s="3" customFormat="1" ht="72" x14ac:dyDescent="0.55000000000000004">
      <c r="A16" s="16">
        <v>10</v>
      </c>
      <c r="B16" s="14" t="s">
        <v>256</v>
      </c>
      <c r="C16" s="15">
        <v>31750</v>
      </c>
      <c r="D16" s="15">
        <v>31750</v>
      </c>
      <c r="E16" s="13" t="s">
        <v>2</v>
      </c>
      <c r="F16" s="14" t="s">
        <v>13</v>
      </c>
      <c r="G16" s="15">
        <v>31750</v>
      </c>
      <c r="H16" s="14" t="str">
        <f t="shared" si="1"/>
        <v>ช่างเล็กค้าวัสดุ</v>
      </c>
      <c r="I16" s="15">
        <f t="shared" si="2"/>
        <v>31750</v>
      </c>
      <c r="J16" s="29" t="s">
        <v>3</v>
      </c>
      <c r="K16" s="35" t="s">
        <v>228</v>
      </c>
      <c r="L16" s="44">
        <v>1</v>
      </c>
    </row>
    <row r="17" spans="1:12" s="3" customFormat="1" ht="72" x14ac:dyDescent="0.55000000000000004">
      <c r="A17" s="16">
        <v>11</v>
      </c>
      <c r="B17" s="14" t="s">
        <v>257</v>
      </c>
      <c r="C17" s="15">
        <v>10500</v>
      </c>
      <c r="D17" s="15">
        <v>10500</v>
      </c>
      <c r="E17" s="13" t="s">
        <v>2</v>
      </c>
      <c r="F17" s="14" t="s">
        <v>13</v>
      </c>
      <c r="G17" s="15">
        <v>10500</v>
      </c>
      <c r="H17" s="14" t="str">
        <f t="shared" si="1"/>
        <v>ช่างเล็กค้าวัสดุ</v>
      </c>
      <c r="I17" s="15">
        <f t="shared" si="2"/>
        <v>10500</v>
      </c>
      <c r="J17" s="29" t="s">
        <v>3</v>
      </c>
      <c r="K17" s="35" t="s">
        <v>229</v>
      </c>
      <c r="L17" s="44">
        <v>1</v>
      </c>
    </row>
    <row r="18" spans="1:12" s="3" customFormat="1" ht="72" x14ac:dyDescent="0.55000000000000004">
      <c r="A18" s="16">
        <v>12</v>
      </c>
      <c r="B18" s="14" t="s">
        <v>258</v>
      </c>
      <c r="C18" s="15">
        <v>80000</v>
      </c>
      <c r="D18" s="15">
        <v>80000</v>
      </c>
      <c r="E18" s="13" t="s">
        <v>2</v>
      </c>
      <c r="F18" s="14" t="s">
        <v>207</v>
      </c>
      <c r="G18" s="15">
        <v>80000</v>
      </c>
      <c r="H18" s="14" t="str">
        <f t="shared" si="1"/>
        <v>อำนวยภัณฑ์</v>
      </c>
      <c r="I18" s="15">
        <f t="shared" si="2"/>
        <v>80000</v>
      </c>
      <c r="J18" s="29" t="s">
        <v>3</v>
      </c>
      <c r="K18" s="35" t="s">
        <v>230</v>
      </c>
      <c r="L18" s="44">
        <v>1</v>
      </c>
    </row>
    <row r="19" spans="1:12" s="3" customFormat="1" ht="72" x14ac:dyDescent="0.55000000000000004">
      <c r="A19" s="16">
        <v>13</v>
      </c>
      <c r="B19" s="14" t="s">
        <v>259</v>
      </c>
      <c r="C19" s="15">
        <v>117434</v>
      </c>
      <c r="D19" s="15">
        <v>117434</v>
      </c>
      <c r="E19" s="13" t="s">
        <v>2</v>
      </c>
      <c r="F19" s="14" t="s">
        <v>208</v>
      </c>
      <c r="G19" s="15">
        <v>117434</v>
      </c>
      <c r="H19" s="14" t="str">
        <f t="shared" si="1"/>
        <v>บริษัท แอคควา เคม แอนด์ ซัพพลาย จำกัด</v>
      </c>
      <c r="I19" s="15">
        <f t="shared" si="2"/>
        <v>117434</v>
      </c>
      <c r="J19" s="29" t="s">
        <v>3</v>
      </c>
      <c r="K19" s="35" t="s">
        <v>231</v>
      </c>
      <c r="L19" s="44">
        <v>1</v>
      </c>
    </row>
    <row r="20" spans="1:12" s="3" customFormat="1" ht="50.1" customHeight="1" x14ac:dyDescent="0.55000000000000004">
      <c r="A20" s="16">
        <v>14</v>
      </c>
      <c r="B20" s="14" t="s">
        <v>260</v>
      </c>
      <c r="C20" s="15">
        <v>199215</v>
      </c>
      <c r="D20" s="15">
        <v>199215</v>
      </c>
      <c r="E20" s="13" t="s">
        <v>2</v>
      </c>
      <c r="F20" s="14" t="s">
        <v>209</v>
      </c>
      <c r="G20" s="15">
        <v>199215</v>
      </c>
      <c r="H20" s="14" t="str">
        <f t="shared" si="1"/>
        <v>ศูนย์หนังสือแห่งจุฬาลงกรณ์มหาวิทยาลัย</v>
      </c>
      <c r="I20" s="15">
        <f t="shared" si="2"/>
        <v>199215</v>
      </c>
      <c r="J20" s="29" t="s">
        <v>3</v>
      </c>
      <c r="K20" s="35" t="s">
        <v>232</v>
      </c>
      <c r="L20" s="44">
        <v>1</v>
      </c>
    </row>
    <row r="21" spans="1:12" s="3" customFormat="1" ht="50.1" customHeight="1" x14ac:dyDescent="0.55000000000000004">
      <c r="A21" s="16">
        <v>15</v>
      </c>
      <c r="B21" s="14" t="s">
        <v>261</v>
      </c>
      <c r="C21" s="15">
        <v>19500</v>
      </c>
      <c r="D21" s="15">
        <v>19500</v>
      </c>
      <c r="E21" s="13" t="s">
        <v>2</v>
      </c>
      <c r="F21" s="14" t="s">
        <v>113</v>
      </c>
      <c r="G21" s="15">
        <v>19500</v>
      </c>
      <c r="H21" s="14" t="str">
        <f t="shared" si="1"/>
        <v>บริษัท เอ็มไพร์ สเตชั่นเนอรี่ จำกัด</v>
      </c>
      <c r="I21" s="15">
        <f t="shared" si="0"/>
        <v>19500</v>
      </c>
      <c r="J21" s="29" t="s">
        <v>3</v>
      </c>
      <c r="K21" s="35" t="s">
        <v>233</v>
      </c>
      <c r="L21" s="44">
        <v>1</v>
      </c>
    </row>
    <row r="22" spans="1:12" s="3" customFormat="1" ht="50.1" customHeight="1" x14ac:dyDescent="0.55000000000000004">
      <c r="A22" s="16">
        <v>16</v>
      </c>
      <c r="B22" s="14" t="s">
        <v>262</v>
      </c>
      <c r="C22" s="15">
        <v>25000</v>
      </c>
      <c r="D22" s="15">
        <v>25000</v>
      </c>
      <c r="E22" s="13" t="s">
        <v>2</v>
      </c>
      <c r="F22" s="14" t="s">
        <v>210</v>
      </c>
      <c r="G22" s="15">
        <v>25000</v>
      </c>
      <c r="H22" s="14" t="str">
        <f t="shared" si="1"/>
        <v>ห้างชนะชัยค้าผ้า</v>
      </c>
      <c r="I22" s="15">
        <f t="shared" si="0"/>
        <v>25000</v>
      </c>
      <c r="J22" s="29" t="s">
        <v>3</v>
      </c>
      <c r="K22" s="35" t="s">
        <v>234</v>
      </c>
      <c r="L22" s="44">
        <v>1</v>
      </c>
    </row>
    <row r="23" spans="1:12" s="3" customFormat="1" ht="50.1" customHeight="1" x14ac:dyDescent="0.55000000000000004">
      <c r="A23" s="16">
        <v>17</v>
      </c>
      <c r="B23" s="14" t="s">
        <v>263</v>
      </c>
      <c r="C23" s="15">
        <v>6000</v>
      </c>
      <c r="D23" s="15">
        <v>6000</v>
      </c>
      <c r="E23" s="13" t="s">
        <v>2</v>
      </c>
      <c r="F23" s="14" t="s">
        <v>211</v>
      </c>
      <c r="G23" s="15">
        <v>6000</v>
      </c>
      <c r="H23" s="14" t="str">
        <f t="shared" si="1"/>
        <v>ห้างหุ้นส่วนจำกัด ว.วิทยาภัณฑ์</v>
      </c>
      <c r="I23" s="15">
        <f t="shared" si="0"/>
        <v>6000</v>
      </c>
      <c r="J23" s="29" t="s">
        <v>3</v>
      </c>
      <c r="K23" s="35" t="s">
        <v>235</v>
      </c>
      <c r="L23" s="44">
        <v>1</v>
      </c>
    </row>
    <row r="24" spans="1:12" s="3" customFormat="1" ht="72" x14ac:dyDescent="0.55000000000000004">
      <c r="A24" s="16">
        <v>18</v>
      </c>
      <c r="B24" s="14" t="s">
        <v>264</v>
      </c>
      <c r="C24" s="15">
        <v>91315</v>
      </c>
      <c r="D24" s="15">
        <v>91315</v>
      </c>
      <c r="E24" s="13" t="s">
        <v>2</v>
      </c>
      <c r="F24" s="14" t="s">
        <v>113</v>
      </c>
      <c r="G24" s="15">
        <v>91000</v>
      </c>
      <c r="H24" s="14" t="str">
        <f t="shared" si="1"/>
        <v>บริษัท เอ็มไพร์ สเตชั่นเนอรี่ จำกัด</v>
      </c>
      <c r="I24" s="15">
        <f t="shared" si="0"/>
        <v>91000</v>
      </c>
      <c r="J24" s="29" t="s">
        <v>3</v>
      </c>
      <c r="K24" s="35" t="s">
        <v>236</v>
      </c>
      <c r="L24" s="44">
        <v>1</v>
      </c>
    </row>
    <row r="25" spans="1:12" s="3" customFormat="1" ht="72" x14ac:dyDescent="0.55000000000000004">
      <c r="A25" s="16">
        <v>19</v>
      </c>
      <c r="B25" s="14" t="s">
        <v>265</v>
      </c>
      <c r="C25" s="15">
        <v>84774</v>
      </c>
      <c r="D25" s="15">
        <v>84774</v>
      </c>
      <c r="E25" s="13" t="s">
        <v>2</v>
      </c>
      <c r="F25" s="14" t="s">
        <v>212</v>
      </c>
      <c r="G25" s="15">
        <v>60990</v>
      </c>
      <c r="H25" s="14" t="str">
        <f t="shared" si="1"/>
        <v>บริษัท ชัยสมพรค้าวัสดุ(1994) จำกัด</v>
      </c>
      <c r="I25" s="15">
        <f t="shared" ref="I25:I37" si="3">G25</f>
        <v>60990</v>
      </c>
      <c r="J25" s="29" t="s">
        <v>3</v>
      </c>
      <c r="K25" s="35" t="s">
        <v>237</v>
      </c>
      <c r="L25" s="44">
        <v>1</v>
      </c>
    </row>
    <row r="26" spans="1:12" s="3" customFormat="1" ht="72" x14ac:dyDescent="0.55000000000000004">
      <c r="A26" s="16">
        <v>20</v>
      </c>
      <c r="B26" s="14" t="s">
        <v>266</v>
      </c>
      <c r="C26" s="15">
        <v>45200</v>
      </c>
      <c r="D26" s="15">
        <v>45200</v>
      </c>
      <c r="E26" s="13" t="s">
        <v>2</v>
      </c>
      <c r="F26" s="14" t="s">
        <v>75</v>
      </c>
      <c r="G26" s="15">
        <v>43145</v>
      </c>
      <c r="H26" s="14" t="str">
        <f t="shared" si="1"/>
        <v>บ้านไฟฟ้า</v>
      </c>
      <c r="I26" s="15">
        <f t="shared" si="3"/>
        <v>43145</v>
      </c>
      <c r="J26" s="29" t="s">
        <v>3</v>
      </c>
      <c r="K26" s="35" t="s">
        <v>238</v>
      </c>
      <c r="L26" s="44">
        <v>1</v>
      </c>
    </row>
    <row r="27" spans="1:12" s="3" customFormat="1" ht="96" x14ac:dyDescent="0.55000000000000004">
      <c r="A27" s="16">
        <v>21</v>
      </c>
      <c r="B27" s="14" t="s">
        <v>267</v>
      </c>
      <c r="C27" s="15">
        <v>91740</v>
      </c>
      <c r="D27" s="15">
        <v>91740</v>
      </c>
      <c r="E27" s="13" t="s">
        <v>2</v>
      </c>
      <c r="F27" s="14" t="s">
        <v>213</v>
      </c>
      <c r="G27" s="15">
        <v>91740</v>
      </c>
      <c r="H27" s="14" t="str">
        <f t="shared" si="1"/>
        <v>สุมาดีเภสัช</v>
      </c>
      <c r="I27" s="15">
        <f t="shared" si="3"/>
        <v>91740</v>
      </c>
      <c r="J27" s="29" t="s">
        <v>3</v>
      </c>
      <c r="K27" s="35" t="s">
        <v>239</v>
      </c>
      <c r="L27" s="44">
        <v>1</v>
      </c>
    </row>
    <row r="28" spans="1:12" s="3" customFormat="1" ht="50.1" customHeight="1" x14ac:dyDescent="0.55000000000000004">
      <c r="A28" s="16">
        <v>22</v>
      </c>
      <c r="B28" s="14" t="s">
        <v>268</v>
      </c>
      <c r="C28" s="15">
        <v>175450</v>
      </c>
      <c r="D28" s="15">
        <v>175450</v>
      </c>
      <c r="E28" s="13" t="s">
        <v>2</v>
      </c>
      <c r="F28" s="14" t="s">
        <v>180</v>
      </c>
      <c r="G28" s="15">
        <v>175450</v>
      </c>
      <c r="H28" s="14" t="str">
        <f t="shared" si="1"/>
        <v>บริษัท อินเลิฟเฟอร์นิเจอร์ จำกัด</v>
      </c>
      <c r="I28" s="15">
        <f t="shared" si="3"/>
        <v>175450</v>
      </c>
      <c r="J28" s="29" t="s">
        <v>3</v>
      </c>
      <c r="K28" s="35" t="s">
        <v>240</v>
      </c>
      <c r="L28" s="44">
        <v>1</v>
      </c>
    </row>
    <row r="29" spans="1:12" s="3" customFormat="1" ht="50.1" customHeight="1" x14ac:dyDescent="0.55000000000000004">
      <c r="A29" s="16">
        <v>23</v>
      </c>
      <c r="B29" s="14" t="s">
        <v>269</v>
      </c>
      <c r="C29" s="15">
        <v>35400</v>
      </c>
      <c r="D29" s="15">
        <v>35400</v>
      </c>
      <c r="E29" s="13" t="s">
        <v>2</v>
      </c>
      <c r="F29" s="14" t="s">
        <v>113</v>
      </c>
      <c r="G29" s="15">
        <v>35400</v>
      </c>
      <c r="H29" s="14" t="str">
        <f t="shared" si="1"/>
        <v>บริษัท เอ็มไพร์ สเตชั่นเนอรี่ จำกัด</v>
      </c>
      <c r="I29" s="15">
        <f t="shared" si="3"/>
        <v>35400</v>
      </c>
      <c r="J29" s="29" t="s">
        <v>3</v>
      </c>
      <c r="K29" s="35" t="s">
        <v>241</v>
      </c>
      <c r="L29" s="44">
        <v>1</v>
      </c>
    </row>
    <row r="30" spans="1:12" s="3" customFormat="1" ht="50.1" customHeight="1" x14ac:dyDescent="0.55000000000000004">
      <c r="A30" s="16">
        <v>24</v>
      </c>
      <c r="B30" s="14" t="s">
        <v>270</v>
      </c>
      <c r="C30" s="15">
        <v>206400</v>
      </c>
      <c r="D30" s="15">
        <v>206400</v>
      </c>
      <c r="E30" s="13" t="s">
        <v>2</v>
      </c>
      <c r="F30" s="14" t="s">
        <v>214</v>
      </c>
      <c r="G30" s="15">
        <v>206400</v>
      </c>
      <c r="H30" s="14" t="str">
        <f t="shared" si="1"/>
        <v>บริษัท กรุงทองเฟอร์นิเจอร์สุราษฎร์ธานี จำกัด</v>
      </c>
      <c r="I30" s="15">
        <f t="shared" si="3"/>
        <v>206400</v>
      </c>
      <c r="J30" s="29" t="s">
        <v>3</v>
      </c>
      <c r="K30" s="35" t="s">
        <v>242</v>
      </c>
      <c r="L30" s="44">
        <v>1</v>
      </c>
    </row>
    <row r="31" spans="1:12" s="3" customFormat="1" ht="50.1" customHeight="1" x14ac:dyDescent="0.55000000000000004">
      <c r="A31" s="16">
        <v>25</v>
      </c>
      <c r="B31" s="14" t="s">
        <v>272</v>
      </c>
      <c r="C31" s="15">
        <v>290900</v>
      </c>
      <c r="D31" s="15">
        <v>0</v>
      </c>
      <c r="E31" s="13" t="s">
        <v>2</v>
      </c>
      <c r="F31" s="14" t="s">
        <v>271</v>
      </c>
      <c r="G31" s="15">
        <v>290900</v>
      </c>
      <c r="H31" s="14" t="str">
        <f>F31</f>
        <v>บริษัท กรุงทองเฟอร์นิเจอร์  สุราษฎร์ธานี จำกัด</v>
      </c>
      <c r="I31" s="15">
        <f t="shared" si="3"/>
        <v>290900</v>
      </c>
      <c r="J31" s="29" t="s">
        <v>3</v>
      </c>
      <c r="K31" s="35" t="s">
        <v>243</v>
      </c>
      <c r="L31" s="44">
        <v>1</v>
      </c>
    </row>
    <row r="32" spans="1:12" s="3" customFormat="1" ht="72" x14ac:dyDescent="0.55000000000000004">
      <c r="A32" s="16">
        <v>26</v>
      </c>
      <c r="B32" s="14" t="s">
        <v>273</v>
      </c>
      <c r="C32" s="15">
        <v>286574.09999999998</v>
      </c>
      <c r="D32" s="15">
        <v>286574.09999999998</v>
      </c>
      <c r="E32" s="13" t="s">
        <v>2</v>
      </c>
      <c r="F32" s="14" t="s">
        <v>211</v>
      </c>
      <c r="G32" s="15">
        <v>277404</v>
      </c>
      <c r="H32" s="14" t="str">
        <f t="shared" si="1"/>
        <v>ห้างหุ้นส่วนจำกัด ว.วิทยาภัณฑ์</v>
      </c>
      <c r="I32" s="15">
        <f t="shared" si="3"/>
        <v>277404</v>
      </c>
      <c r="J32" s="29" t="s">
        <v>3</v>
      </c>
      <c r="K32" s="35" t="s">
        <v>244</v>
      </c>
      <c r="L32" s="44">
        <v>1</v>
      </c>
    </row>
    <row r="33" spans="1:12" s="3" customFormat="1" ht="72" x14ac:dyDescent="0.55000000000000004">
      <c r="A33" s="16">
        <v>27</v>
      </c>
      <c r="B33" s="14" t="s">
        <v>274</v>
      </c>
      <c r="C33" s="15">
        <v>9600</v>
      </c>
      <c r="D33" s="15">
        <v>9600</v>
      </c>
      <c r="E33" s="13" t="s">
        <v>2</v>
      </c>
      <c r="F33" s="14" t="s">
        <v>113</v>
      </c>
      <c r="G33" s="15">
        <v>9600</v>
      </c>
      <c r="H33" s="14" t="str">
        <f t="shared" si="1"/>
        <v>บริษัท เอ็มไพร์ สเตชั่นเนอรี่ จำกัด</v>
      </c>
      <c r="I33" s="15">
        <f t="shared" si="3"/>
        <v>9600</v>
      </c>
      <c r="J33" s="29" t="s">
        <v>3</v>
      </c>
      <c r="K33" s="35" t="s">
        <v>245</v>
      </c>
      <c r="L33" s="44">
        <v>1</v>
      </c>
    </row>
    <row r="34" spans="1:12" s="3" customFormat="1" ht="48" x14ac:dyDescent="0.55000000000000004">
      <c r="A34" s="16">
        <v>28</v>
      </c>
      <c r="B34" s="14" t="s">
        <v>275</v>
      </c>
      <c r="C34" s="15">
        <v>11880</v>
      </c>
      <c r="D34" s="15">
        <v>11880</v>
      </c>
      <c r="E34" s="13" t="s">
        <v>2</v>
      </c>
      <c r="F34" s="14" t="s">
        <v>51</v>
      </c>
      <c r="G34" s="15">
        <v>11880</v>
      </c>
      <c r="H34" s="14" t="str">
        <f t="shared" si="1"/>
        <v>บริษัท เค.พี.เอส. พรีเมี่ยม โปรดักส์ จำกัด</v>
      </c>
      <c r="I34" s="15">
        <f t="shared" si="3"/>
        <v>11880</v>
      </c>
      <c r="J34" s="29" t="s">
        <v>3</v>
      </c>
      <c r="K34" s="35" t="s">
        <v>246</v>
      </c>
      <c r="L34" s="44">
        <v>1</v>
      </c>
    </row>
    <row r="35" spans="1:12" s="3" customFormat="1" ht="72" x14ac:dyDescent="0.55000000000000004">
      <c r="A35" s="16">
        <v>29</v>
      </c>
      <c r="B35" s="14" t="s">
        <v>276</v>
      </c>
      <c r="C35" s="15">
        <v>63290</v>
      </c>
      <c r="D35" s="15">
        <v>63290</v>
      </c>
      <c r="E35" s="13" t="s">
        <v>2</v>
      </c>
      <c r="F35" s="14" t="s">
        <v>74</v>
      </c>
      <c r="G35" s="15">
        <v>63290</v>
      </c>
      <c r="H35" s="14" t="str">
        <f t="shared" si="1"/>
        <v>บริษัท บอส คอมพิวเทค แอนด์ เซอร์วิส จำกัด</v>
      </c>
      <c r="I35" s="15">
        <f t="shared" si="3"/>
        <v>63290</v>
      </c>
      <c r="J35" s="29" t="s">
        <v>3</v>
      </c>
      <c r="K35" s="35" t="s">
        <v>247</v>
      </c>
      <c r="L35" s="44">
        <v>1</v>
      </c>
    </row>
    <row r="36" spans="1:12" s="3" customFormat="1" ht="96" x14ac:dyDescent="0.55000000000000004">
      <c r="A36" s="16">
        <v>30</v>
      </c>
      <c r="B36" s="14" t="s">
        <v>277</v>
      </c>
      <c r="C36" s="15">
        <v>10486</v>
      </c>
      <c r="D36" s="15">
        <v>10486</v>
      </c>
      <c r="E36" s="13" t="s">
        <v>2</v>
      </c>
      <c r="F36" s="14" t="s">
        <v>215</v>
      </c>
      <c r="G36" s="15">
        <v>10486</v>
      </c>
      <c r="H36" s="14" t="str">
        <f t="shared" si="1"/>
        <v>บริษัท ดิ เอสเคิร์ฟ จำกัด</v>
      </c>
      <c r="I36" s="15">
        <f t="shared" si="3"/>
        <v>10486</v>
      </c>
      <c r="J36" s="29" t="s">
        <v>3</v>
      </c>
      <c r="K36" s="35" t="s">
        <v>248</v>
      </c>
      <c r="L36" s="44">
        <v>1</v>
      </c>
    </row>
    <row r="37" spans="1:12" s="3" customFormat="1" ht="48" x14ac:dyDescent="0.55000000000000004">
      <c r="A37" s="16">
        <v>31</v>
      </c>
      <c r="B37" s="14" t="s">
        <v>278</v>
      </c>
      <c r="C37" s="15">
        <v>220000</v>
      </c>
      <c r="D37" s="15">
        <v>220000</v>
      </c>
      <c r="E37" s="13" t="s">
        <v>2</v>
      </c>
      <c r="F37" s="14" t="s">
        <v>216</v>
      </c>
      <c r="G37" s="15">
        <v>220000</v>
      </c>
      <c r="H37" s="14" t="str">
        <f t="shared" si="1"/>
        <v>ร้านมงคลเฟอร์นิเจอร์ไม้</v>
      </c>
      <c r="I37" s="15">
        <f t="shared" si="3"/>
        <v>220000</v>
      </c>
      <c r="J37" s="29" t="s">
        <v>3</v>
      </c>
      <c r="K37" s="35" t="s">
        <v>249</v>
      </c>
      <c r="L37" s="44">
        <v>1</v>
      </c>
    </row>
    <row r="38" spans="1:12" ht="24" x14ac:dyDescent="0.55000000000000004">
      <c r="A38" s="25"/>
      <c r="B38" s="11" t="s">
        <v>5</v>
      </c>
      <c r="C38" s="21">
        <f>SUM(C6:C37)</f>
        <v>2613429.1</v>
      </c>
      <c r="D38" s="21">
        <f>SUM(D6:D37)</f>
        <v>2322529.1</v>
      </c>
      <c r="E38" s="22"/>
      <c r="F38" s="22"/>
      <c r="G38" s="33">
        <f>SUM(G6:G37)</f>
        <v>2578105</v>
      </c>
      <c r="H38" s="22"/>
      <c r="I38" s="23">
        <f>SUM(I6:I37)</f>
        <v>2578105</v>
      </c>
      <c r="J38" s="24"/>
      <c r="K38" s="31"/>
      <c r="L38" s="68">
        <f>SUM(L7:L37)</f>
        <v>31</v>
      </c>
    </row>
    <row r="39" spans="1:12" ht="24" x14ac:dyDescent="0.4">
      <c r="A39" s="60"/>
      <c r="B39" s="51"/>
      <c r="C39" s="55"/>
      <c r="D39" s="55"/>
      <c r="E39" s="56"/>
      <c r="F39" s="56"/>
      <c r="G39" s="61"/>
      <c r="H39" s="56"/>
      <c r="I39" s="57"/>
      <c r="J39" s="58"/>
      <c r="K39" s="54"/>
    </row>
    <row r="40" spans="1:12" ht="24" x14ac:dyDescent="0.4">
      <c r="A40" s="60"/>
      <c r="B40" s="51"/>
      <c r="C40" s="55"/>
      <c r="D40" s="55"/>
      <c r="E40" s="56"/>
      <c r="F40" s="56"/>
      <c r="G40" s="61"/>
      <c r="H40" s="56"/>
      <c r="I40" s="57"/>
      <c r="J40" s="58"/>
      <c r="K40" s="54"/>
    </row>
    <row r="41" spans="1:12" x14ac:dyDescent="0.4">
      <c r="D41" s="6"/>
    </row>
    <row r="42" spans="1:12" x14ac:dyDescent="0.4">
      <c r="D42" s="6"/>
      <c r="G42" s="8"/>
    </row>
    <row r="43" spans="1:12" ht="24" x14ac:dyDescent="0.55000000000000004">
      <c r="B43" s="40" t="s">
        <v>508</v>
      </c>
      <c r="C43" s="49" t="s">
        <v>506</v>
      </c>
      <c r="D43" s="40"/>
      <c r="E43" s="41"/>
      <c r="F43" s="42"/>
      <c r="G43" s="43"/>
      <c r="H43" s="44"/>
      <c r="I43" s="39"/>
      <c r="J43" s="40" t="s">
        <v>508</v>
      </c>
      <c r="K43" s="48" t="s">
        <v>511</v>
      </c>
    </row>
    <row r="44" spans="1:12" ht="24" x14ac:dyDescent="0.55000000000000004">
      <c r="B44" s="47" t="s">
        <v>507</v>
      </c>
      <c r="C44" s="45"/>
      <c r="D44" s="40"/>
      <c r="E44" s="41"/>
      <c r="F44" s="42"/>
      <c r="G44" s="46"/>
      <c r="H44" s="44"/>
      <c r="I44" s="112" t="s">
        <v>510</v>
      </c>
      <c r="J44" s="112"/>
      <c r="K44" s="39"/>
    </row>
    <row r="45" spans="1:12" s="3" customFormat="1" ht="24" x14ac:dyDescent="0.55000000000000004">
      <c r="A45" s="4"/>
      <c r="B45" s="48" t="s">
        <v>516</v>
      </c>
      <c r="C45" s="45"/>
      <c r="D45" s="40"/>
      <c r="E45" s="41"/>
      <c r="F45" s="42"/>
      <c r="G45" s="46"/>
      <c r="H45" s="112" t="s">
        <v>514</v>
      </c>
      <c r="I45" s="112"/>
      <c r="J45" s="112"/>
      <c r="K45" s="112"/>
    </row>
    <row r="46" spans="1:12" s="3" customFormat="1" x14ac:dyDescent="0.4">
      <c r="A46" s="4"/>
      <c r="B46" s="1"/>
      <c r="C46" s="5"/>
      <c r="D46" s="5"/>
      <c r="E46" s="4"/>
      <c r="F46" s="7"/>
      <c r="G46" s="9"/>
      <c r="I46" s="1"/>
      <c r="J46" s="1"/>
      <c r="K46" s="1"/>
    </row>
    <row r="47" spans="1:12" s="3" customFormat="1" x14ac:dyDescent="0.4">
      <c r="A47" s="4"/>
      <c r="B47" s="1"/>
      <c r="C47" s="5"/>
      <c r="D47" s="5"/>
      <c r="E47" s="4"/>
      <c r="F47" s="7"/>
      <c r="G47" s="9"/>
      <c r="I47" s="1"/>
      <c r="J47" s="1"/>
      <c r="K47" s="1"/>
    </row>
  </sheetData>
  <mergeCells count="14">
    <mergeCell ref="I44:J44"/>
    <mergeCell ref="H45:K45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20ED8-7F5E-47DD-BE0C-366650DCC8AF}">
  <dimension ref="A1:L42"/>
  <sheetViews>
    <sheetView view="pageBreakPreview" topLeftCell="A29" zoomScaleNormal="80" zoomScaleSheetLayoutView="100" workbookViewId="0">
      <selection activeCell="L29" sqref="L1:M1048576"/>
    </sheetView>
  </sheetViews>
  <sheetFormatPr defaultRowHeight="17.25" x14ac:dyDescent="0.4"/>
  <cols>
    <col min="1" max="1" width="5.375" style="4" customWidth="1"/>
    <col min="2" max="2" width="35.25" style="1" customWidth="1"/>
    <col min="3" max="4" width="10.625" style="5" customWidth="1"/>
    <col min="5" max="5" width="10.75" style="4" customWidth="1"/>
    <col min="6" max="6" width="27.625" style="7" customWidth="1"/>
    <col min="7" max="7" width="12.375" style="1" customWidth="1"/>
    <col min="8" max="8" width="27.625" style="3" customWidth="1"/>
    <col min="9" max="9" width="11.875" style="1" customWidth="1"/>
    <col min="10" max="10" width="20.625" style="1" customWidth="1"/>
    <col min="11" max="11" width="14.625" style="1" customWidth="1"/>
    <col min="12" max="13" width="0" style="1" hidden="1" customWidth="1"/>
    <col min="14" max="16384" width="9" style="1"/>
  </cols>
  <sheetData>
    <row r="1" spans="1:12" ht="27.75" x14ac:dyDescent="0.4">
      <c r="A1" s="108" t="s">
        <v>310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ht="27.75" x14ac:dyDescent="0.4">
      <c r="A2" s="108" t="s">
        <v>4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ht="27.75" x14ac:dyDescent="0.4">
      <c r="A3" s="109" t="s">
        <v>311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ht="40.5" customHeight="1" x14ac:dyDescent="0.4">
      <c r="A4" s="113" t="s">
        <v>6</v>
      </c>
      <c r="B4" s="113" t="s">
        <v>7</v>
      </c>
      <c r="C4" s="115" t="s">
        <v>8</v>
      </c>
      <c r="D4" s="116" t="s">
        <v>0</v>
      </c>
      <c r="E4" s="113" t="s">
        <v>9</v>
      </c>
      <c r="F4" s="113" t="s">
        <v>1</v>
      </c>
      <c r="G4" s="113"/>
      <c r="H4" s="113" t="s">
        <v>10</v>
      </c>
      <c r="I4" s="113"/>
      <c r="J4" s="113" t="s">
        <v>11</v>
      </c>
      <c r="K4" s="114" t="s">
        <v>12</v>
      </c>
    </row>
    <row r="5" spans="1:12" ht="42.75" customHeight="1" x14ac:dyDescent="0.4">
      <c r="A5" s="113"/>
      <c r="B5" s="113"/>
      <c r="C5" s="115"/>
      <c r="D5" s="116"/>
      <c r="E5" s="113"/>
      <c r="F5" s="113"/>
      <c r="G5" s="113"/>
      <c r="H5" s="113"/>
      <c r="I5" s="113"/>
      <c r="J5" s="113"/>
      <c r="K5" s="114"/>
    </row>
    <row r="6" spans="1:12" s="2" customFormat="1" ht="24" x14ac:dyDescent="0.5">
      <c r="A6" s="10" t="s">
        <v>23</v>
      </c>
      <c r="B6" s="20" t="s">
        <v>24</v>
      </c>
      <c r="C6" s="20" t="s">
        <v>25</v>
      </c>
      <c r="D6" s="20" t="s">
        <v>26</v>
      </c>
      <c r="E6" s="20" t="s">
        <v>27</v>
      </c>
      <c r="F6" s="20"/>
      <c r="G6" s="20" t="s">
        <v>29</v>
      </c>
      <c r="H6" s="20" t="s">
        <v>30</v>
      </c>
      <c r="I6" s="20" t="s">
        <v>31</v>
      </c>
      <c r="J6" s="20" t="s">
        <v>32</v>
      </c>
      <c r="K6" s="30" t="s">
        <v>24</v>
      </c>
    </row>
    <row r="7" spans="1:12" s="3" customFormat="1" ht="72" customHeight="1" x14ac:dyDescent="0.55000000000000004">
      <c r="A7" s="16">
        <v>1</v>
      </c>
      <c r="B7" s="14" t="s">
        <v>344</v>
      </c>
      <c r="C7" s="15">
        <v>300000</v>
      </c>
      <c r="D7" s="15">
        <v>300000</v>
      </c>
      <c r="E7" s="13" t="s">
        <v>2</v>
      </c>
      <c r="F7" s="14" t="s">
        <v>109</v>
      </c>
      <c r="G7" s="15">
        <v>300000</v>
      </c>
      <c r="H7" s="14" t="str">
        <f t="shared" ref="H7:H33" si="0">F7</f>
        <v>บริษัท ผึ้งงาน 2013 จำกัด</v>
      </c>
      <c r="I7" s="15">
        <f t="shared" ref="I7:I33" si="1">G7</f>
        <v>300000</v>
      </c>
      <c r="J7" s="29" t="s">
        <v>3</v>
      </c>
      <c r="K7" s="35" t="s">
        <v>317</v>
      </c>
      <c r="L7" s="67">
        <v>1</v>
      </c>
    </row>
    <row r="8" spans="1:12" s="3" customFormat="1" ht="72" customHeight="1" x14ac:dyDescent="0.55000000000000004">
      <c r="A8" s="16">
        <v>2</v>
      </c>
      <c r="B8" s="14" t="s">
        <v>345</v>
      </c>
      <c r="C8" s="15">
        <v>46900</v>
      </c>
      <c r="D8" s="15">
        <v>46900</v>
      </c>
      <c r="E8" s="13" t="s">
        <v>2</v>
      </c>
      <c r="F8" s="14" t="s">
        <v>35</v>
      </c>
      <c r="G8" s="15">
        <v>46801.8</v>
      </c>
      <c r="H8" s="14" t="str">
        <f t="shared" si="0"/>
        <v>บริษัท โคเน่ จำกัด (มหาชน)</v>
      </c>
      <c r="I8" s="15">
        <f t="shared" si="1"/>
        <v>46801.8</v>
      </c>
      <c r="J8" s="29" t="s">
        <v>3</v>
      </c>
      <c r="K8" s="35" t="s">
        <v>318</v>
      </c>
      <c r="L8" s="67">
        <v>1</v>
      </c>
    </row>
    <row r="9" spans="1:12" s="3" customFormat="1" ht="72" customHeight="1" x14ac:dyDescent="0.55000000000000004">
      <c r="A9" s="16">
        <v>3</v>
      </c>
      <c r="B9" s="14" t="s">
        <v>346</v>
      </c>
      <c r="C9" s="15">
        <v>17000</v>
      </c>
      <c r="D9" s="15">
        <v>17000</v>
      </c>
      <c r="E9" s="13" t="s">
        <v>2</v>
      </c>
      <c r="F9" s="14" t="s">
        <v>109</v>
      </c>
      <c r="G9" s="15">
        <v>17000</v>
      </c>
      <c r="H9" s="14" t="str">
        <f t="shared" si="0"/>
        <v>บริษัท ผึ้งงาน 2013 จำกัด</v>
      </c>
      <c r="I9" s="15">
        <f t="shared" si="1"/>
        <v>17000</v>
      </c>
      <c r="J9" s="29" t="s">
        <v>3</v>
      </c>
      <c r="K9" s="35" t="s">
        <v>319</v>
      </c>
      <c r="L9" s="67">
        <v>1</v>
      </c>
    </row>
    <row r="10" spans="1:12" s="3" customFormat="1" ht="72" customHeight="1" x14ac:dyDescent="0.55000000000000004">
      <c r="A10" s="16">
        <v>4</v>
      </c>
      <c r="B10" s="14" t="s">
        <v>347</v>
      </c>
      <c r="C10" s="15">
        <v>43442</v>
      </c>
      <c r="D10" s="15">
        <v>43442</v>
      </c>
      <c r="E10" s="13" t="s">
        <v>2</v>
      </c>
      <c r="F10" s="14" t="s">
        <v>17</v>
      </c>
      <c r="G10" s="15">
        <v>43442</v>
      </c>
      <c r="H10" s="14" t="str">
        <f t="shared" si="0"/>
        <v>อินโฟกัส ดีไซน์</v>
      </c>
      <c r="I10" s="15">
        <f t="shared" si="1"/>
        <v>43442</v>
      </c>
      <c r="J10" s="29" t="s">
        <v>3</v>
      </c>
      <c r="K10" s="35" t="s">
        <v>320</v>
      </c>
      <c r="L10" s="67">
        <v>1</v>
      </c>
    </row>
    <row r="11" spans="1:12" s="3" customFormat="1" ht="72" x14ac:dyDescent="0.55000000000000004">
      <c r="A11" s="16">
        <v>5</v>
      </c>
      <c r="B11" s="14" t="s">
        <v>519</v>
      </c>
      <c r="C11" s="15">
        <v>16906</v>
      </c>
      <c r="D11" s="15">
        <v>16906</v>
      </c>
      <c r="E11" s="13" t="s">
        <v>2</v>
      </c>
      <c r="F11" s="14" t="s">
        <v>17</v>
      </c>
      <c r="G11" s="15">
        <v>16906</v>
      </c>
      <c r="H11" s="14" t="str">
        <f t="shared" si="0"/>
        <v>อินโฟกัส ดีไซน์</v>
      </c>
      <c r="I11" s="15">
        <f t="shared" si="1"/>
        <v>16906</v>
      </c>
      <c r="J11" s="29" t="s">
        <v>3</v>
      </c>
      <c r="K11" s="35" t="s">
        <v>321</v>
      </c>
      <c r="L11" s="67">
        <v>1</v>
      </c>
    </row>
    <row r="12" spans="1:12" s="3" customFormat="1" ht="72" customHeight="1" x14ac:dyDescent="0.55000000000000004">
      <c r="A12" s="16">
        <v>6</v>
      </c>
      <c r="B12" s="14" t="s">
        <v>348</v>
      </c>
      <c r="C12" s="15">
        <v>26309</v>
      </c>
      <c r="D12" s="15">
        <v>26309</v>
      </c>
      <c r="E12" s="13" t="s">
        <v>2</v>
      </c>
      <c r="F12" s="14" t="s">
        <v>19</v>
      </c>
      <c r="G12" s="15">
        <v>26309</v>
      </c>
      <c r="H12" s="14" t="str">
        <f t="shared" si="0"/>
        <v>โรงพิมพ์เลิศไชย</v>
      </c>
      <c r="I12" s="15">
        <f t="shared" si="1"/>
        <v>26309</v>
      </c>
      <c r="J12" s="29" t="s">
        <v>3</v>
      </c>
      <c r="K12" s="35" t="s">
        <v>322</v>
      </c>
      <c r="L12" s="67">
        <v>1</v>
      </c>
    </row>
    <row r="13" spans="1:12" s="3" customFormat="1" ht="72" customHeight="1" x14ac:dyDescent="0.55000000000000004">
      <c r="A13" s="16">
        <v>7</v>
      </c>
      <c r="B13" s="14" t="s">
        <v>349</v>
      </c>
      <c r="C13" s="15">
        <v>46200</v>
      </c>
      <c r="D13" s="15">
        <v>46200</v>
      </c>
      <c r="E13" s="13" t="s">
        <v>2</v>
      </c>
      <c r="F13" s="14" t="s">
        <v>109</v>
      </c>
      <c r="G13" s="15">
        <v>46200</v>
      </c>
      <c r="H13" s="14" t="str">
        <f t="shared" si="0"/>
        <v>บริษัท ผึ้งงาน 2013 จำกัด</v>
      </c>
      <c r="I13" s="15">
        <f t="shared" si="1"/>
        <v>46200</v>
      </c>
      <c r="J13" s="29" t="s">
        <v>3</v>
      </c>
      <c r="K13" s="35" t="s">
        <v>323</v>
      </c>
      <c r="L13" s="67">
        <v>1</v>
      </c>
    </row>
    <row r="14" spans="1:12" s="3" customFormat="1" ht="72" x14ac:dyDescent="0.55000000000000004">
      <c r="A14" s="16">
        <v>8</v>
      </c>
      <c r="B14" s="14" t="s">
        <v>350</v>
      </c>
      <c r="C14" s="15">
        <v>96300</v>
      </c>
      <c r="D14" s="15">
        <v>96300</v>
      </c>
      <c r="E14" s="13" t="s">
        <v>2</v>
      </c>
      <c r="F14" s="14" t="s">
        <v>312</v>
      </c>
      <c r="G14" s="15">
        <v>96300</v>
      </c>
      <c r="H14" s="14" t="str">
        <f t="shared" si="0"/>
        <v>ร้านประยุทธบริการ</v>
      </c>
      <c r="I14" s="15">
        <f t="shared" si="1"/>
        <v>96300</v>
      </c>
      <c r="J14" s="29" t="s">
        <v>3</v>
      </c>
      <c r="K14" s="35" t="s">
        <v>324</v>
      </c>
      <c r="L14" s="67">
        <v>1</v>
      </c>
    </row>
    <row r="15" spans="1:12" s="3" customFormat="1" ht="96" x14ac:dyDescent="0.55000000000000004">
      <c r="A15" s="16">
        <v>9</v>
      </c>
      <c r="B15" s="14" t="s">
        <v>351</v>
      </c>
      <c r="C15" s="15">
        <v>28000</v>
      </c>
      <c r="D15" s="15">
        <v>28000</v>
      </c>
      <c r="E15" s="13" t="s">
        <v>2</v>
      </c>
      <c r="F15" s="14" t="s">
        <v>17</v>
      </c>
      <c r="G15" s="15">
        <v>28000</v>
      </c>
      <c r="H15" s="14" t="str">
        <f t="shared" si="0"/>
        <v>อินโฟกัส ดีไซน์</v>
      </c>
      <c r="I15" s="15">
        <f t="shared" si="1"/>
        <v>28000</v>
      </c>
      <c r="J15" s="29" t="s">
        <v>3</v>
      </c>
      <c r="K15" s="35" t="s">
        <v>325</v>
      </c>
      <c r="L15" s="67">
        <v>1</v>
      </c>
    </row>
    <row r="16" spans="1:12" s="3" customFormat="1" ht="72" x14ac:dyDescent="0.55000000000000004">
      <c r="A16" s="16">
        <v>10</v>
      </c>
      <c r="B16" s="14" t="s">
        <v>352</v>
      </c>
      <c r="C16" s="15">
        <v>24600</v>
      </c>
      <c r="D16" s="15">
        <v>24600</v>
      </c>
      <c r="E16" s="13" t="s">
        <v>2</v>
      </c>
      <c r="F16" s="14" t="s">
        <v>18</v>
      </c>
      <c r="G16" s="15">
        <v>24600</v>
      </c>
      <c r="H16" s="14" t="str">
        <f t="shared" si="0"/>
        <v>ม่านสยาม</v>
      </c>
      <c r="I16" s="15">
        <f t="shared" si="1"/>
        <v>24600</v>
      </c>
      <c r="J16" s="29" t="s">
        <v>3</v>
      </c>
      <c r="K16" s="35" t="s">
        <v>326</v>
      </c>
      <c r="L16" s="67">
        <v>1</v>
      </c>
    </row>
    <row r="17" spans="1:12" s="3" customFormat="1" ht="48" x14ac:dyDescent="0.55000000000000004">
      <c r="A17" s="16">
        <v>11</v>
      </c>
      <c r="B17" s="14" t="s">
        <v>353</v>
      </c>
      <c r="C17" s="15">
        <v>9660</v>
      </c>
      <c r="D17" s="15">
        <v>9660</v>
      </c>
      <c r="E17" s="13" t="s">
        <v>2</v>
      </c>
      <c r="F17" s="14" t="s">
        <v>313</v>
      </c>
      <c r="G17" s="15">
        <v>9660</v>
      </c>
      <c r="H17" s="14" t="str">
        <f t="shared" si="0"/>
        <v>น.ส.สุภานัน เหลืองวรภัณฑ์</v>
      </c>
      <c r="I17" s="15">
        <f t="shared" si="1"/>
        <v>9660</v>
      </c>
      <c r="J17" s="29" t="s">
        <v>3</v>
      </c>
      <c r="K17" s="35" t="s">
        <v>327</v>
      </c>
      <c r="L17" s="67">
        <v>1</v>
      </c>
    </row>
    <row r="18" spans="1:12" s="3" customFormat="1" ht="72" x14ac:dyDescent="0.55000000000000004">
      <c r="A18" s="16">
        <v>12</v>
      </c>
      <c r="B18" s="14" t="s">
        <v>354</v>
      </c>
      <c r="C18" s="15">
        <v>24000</v>
      </c>
      <c r="D18" s="15">
        <v>24000</v>
      </c>
      <c r="E18" s="13" t="s">
        <v>2</v>
      </c>
      <c r="F18" s="14" t="s">
        <v>47</v>
      </c>
      <c r="G18" s="15">
        <v>12000</v>
      </c>
      <c r="H18" s="14" t="str">
        <f t="shared" si="0"/>
        <v>ห้างหุ้นส่วนจำกัด พุฒิภัทร ทรานสปอร์ต</v>
      </c>
      <c r="I18" s="15">
        <f t="shared" si="1"/>
        <v>12000</v>
      </c>
      <c r="J18" s="29" t="s">
        <v>3</v>
      </c>
      <c r="K18" s="35" t="s">
        <v>328</v>
      </c>
      <c r="L18" s="67">
        <v>1</v>
      </c>
    </row>
    <row r="19" spans="1:12" s="3" customFormat="1" ht="72" x14ac:dyDescent="0.55000000000000004">
      <c r="A19" s="16">
        <v>13</v>
      </c>
      <c r="B19" s="14" t="s">
        <v>356</v>
      </c>
      <c r="C19" s="15">
        <v>7500</v>
      </c>
      <c r="D19" s="15">
        <v>7500</v>
      </c>
      <c r="E19" s="13" t="s">
        <v>2</v>
      </c>
      <c r="F19" s="14" t="s">
        <v>204</v>
      </c>
      <c r="G19" s="15">
        <v>7500</v>
      </c>
      <c r="H19" s="14" t="str">
        <f t="shared" si="0"/>
        <v>นายจรูญ บุญสงกรานต์</v>
      </c>
      <c r="I19" s="15">
        <f t="shared" si="1"/>
        <v>7500</v>
      </c>
      <c r="J19" s="29" t="s">
        <v>3</v>
      </c>
      <c r="K19" s="35" t="s">
        <v>329</v>
      </c>
      <c r="L19" s="67">
        <v>1</v>
      </c>
    </row>
    <row r="20" spans="1:12" s="3" customFormat="1" ht="72" x14ac:dyDescent="0.55000000000000004">
      <c r="A20" s="16">
        <v>14</v>
      </c>
      <c r="B20" s="14" t="s">
        <v>520</v>
      </c>
      <c r="C20" s="15">
        <v>40000</v>
      </c>
      <c r="D20" s="15">
        <v>40000</v>
      </c>
      <c r="E20" s="13" t="s">
        <v>2</v>
      </c>
      <c r="F20" s="14" t="s">
        <v>19</v>
      </c>
      <c r="G20" s="15">
        <v>37600</v>
      </c>
      <c r="H20" s="14" t="str">
        <f t="shared" si="0"/>
        <v>โรงพิมพ์เลิศไชย</v>
      </c>
      <c r="I20" s="15">
        <f t="shared" si="1"/>
        <v>37600</v>
      </c>
      <c r="J20" s="29" t="s">
        <v>3</v>
      </c>
      <c r="K20" s="35" t="s">
        <v>330</v>
      </c>
      <c r="L20" s="67">
        <v>1</v>
      </c>
    </row>
    <row r="21" spans="1:12" s="3" customFormat="1" ht="72" customHeight="1" x14ac:dyDescent="0.55000000000000004">
      <c r="A21" s="16">
        <v>15</v>
      </c>
      <c r="B21" s="14" t="s">
        <v>355</v>
      </c>
      <c r="C21" s="15">
        <v>5136</v>
      </c>
      <c r="D21" s="15">
        <v>5136</v>
      </c>
      <c r="E21" s="13" t="s">
        <v>2</v>
      </c>
      <c r="F21" s="14" t="s">
        <v>314</v>
      </c>
      <c r="G21" s="15">
        <v>5136</v>
      </c>
      <c r="H21" s="14" t="str">
        <f t="shared" si="0"/>
        <v>บริษัท ไพโอเนียร์ ลิฟท์ แอนด์ เครน จำกัด</v>
      </c>
      <c r="I21" s="15">
        <f t="shared" si="1"/>
        <v>5136</v>
      </c>
      <c r="J21" s="29" t="s">
        <v>3</v>
      </c>
      <c r="K21" s="35" t="s">
        <v>331</v>
      </c>
      <c r="L21" s="67">
        <v>1</v>
      </c>
    </row>
    <row r="22" spans="1:12" s="3" customFormat="1" ht="72" customHeight="1" x14ac:dyDescent="0.55000000000000004">
      <c r="A22" s="16">
        <v>16</v>
      </c>
      <c r="B22" s="14" t="s">
        <v>357</v>
      </c>
      <c r="C22" s="15">
        <v>19000</v>
      </c>
      <c r="D22" s="15">
        <v>19000</v>
      </c>
      <c r="E22" s="13" t="s">
        <v>2</v>
      </c>
      <c r="F22" s="14" t="s">
        <v>315</v>
      </c>
      <c r="G22" s="15">
        <v>19000</v>
      </c>
      <c r="H22" s="14" t="str">
        <f t="shared" si="0"/>
        <v>นางจีราวรรณ  ธิติวรณะ</v>
      </c>
      <c r="I22" s="15">
        <f t="shared" si="1"/>
        <v>19000</v>
      </c>
      <c r="J22" s="29" t="s">
        <v>3</v>
      </c>
      <c r="K22" s="35" t="s">
        <v>332</v>
      </c>
      <c r="L22" s="67">
        <v>1</v>
      </c>
    </row>
    <row r="23" spans="1:12" s="3" customFormat="1" ht="72" customHeight="1" x14ac:dyDescent="0.55000000000000004">
      <c r="A23" s="16">
        <v>17</v>
      </c>
      <c r="B23" s="14" t="s">
        <v>358</v>
      </c>
      <c r="C23" s="15">
        <v>39550</v>
      </c>
      <c r="D23" s="15">
        <v>39550</v>
      </c>
      <c r="E23" s="13" t="s">
        <v>2</v>
      </c>
      <c r="F23" s="14" t="s">
        <v>316</v>
      </c>
      <c r="G23" s="15">
        <v>39550</v>
      </c>
      <c r="H23" s="14" t="str">
        <f t="shared" si="0"/>
        <v>บริษัท บี เทค 1986 (ประเทศไทย) จำกัด</v>
      </c>
      <c r="I23" s="15">
        <f t="shared" si="1"/>
        <v>39550</v>
      </c>
      <c r="J23" s="29" t="s">
        <v>3</v>
      </c>
      <c r="K23" s="35" t="s">
        <v>333</v>
      </c>
      <c r="L23" s="67">
        <v>1</v>
      </c>
    </row>
    <row r="24" spans="1:12" s="3" customFormat="1" ht="72" customHeight="1" x14ac:dyDescent="0.55000000000000004">
      <c r="A24" s="16">
        <v>18</v>
      </c>
      <c r="B24" s="14" t="s">
        <v>359</v>
      </c>
      <c r="C24" s="15">
        <v>19000</v>
      </c>
      <c r="D24" s="15">
        <v>19000</v>
      </c>
      <c r="E24" s="13" t="s">
        <v>2</v>
      </c>
      <c r="F24" s="14" t="s">
        <v>315</v>
      </c>
      <c r="G24" s="15">
        <v>19000</v>
      </c>
      <c r="H24" s="14" t="str">
        <f t="shared" si="0"/>
        <v>นางจีราวรรณ  ธิติวรณะ</v>
      </c>
      <c r="I24" s="15">
        <f t="shared" si="1"/>
        <v>19000</v>
      </c>
      <c r="J24" s="29" t="s">
        <v>3</v>
      </c>
      <c r="K24" s="35" t="s">
        <v>334</v>
      </c>
      <c r="L24" s="67">
        <v>1</v>
      </c>
    </row>
    <row r="25" spans="1:12" s="3" customFormat="1" ht="72" customHeight="1" x14ac:dyDescent="0.55000000000000004">
      <c r="A25" s="16">
        <v>19</v>
      </c>
      <c r="B25" s="14" t="s">
        <v>360</v>
      </c>
      <c r="C25" s="15">
        <v>6000</v>
      </c>
      <c r="D25" s="15">
        <v>6000</v>
      </c>
      <c r="E25" s="13" t="s">
        <v>2</v>
      </c>
      <c r="F25" s="14" t="s">
        <v>15</v>
      </c>
      <c r="G25" s="15">
        <v>6000</v>
      </c>
      <c r="H25" s="14" t="str">
        <f t="shared" si="0"/>
        <v>พงษ์เจริญเครื่องเย็น</v>
      </c>
      <c r="I25" s="15">
        <f t="shared" si="1"/>
        <v>6000</v>
      </c>
      <c r="J25" s="29" t="s">
        <v>3</v>
      </c>
      <c r="K25" s="35" t="s">
        <v>335</v>
      </c>
      <c r="L25" s="67">
        <v>1</v>
      </c>
    </row>
    <row r="26" spans="1:12" s="3" customFormat="1" ht="48" x14ac:dyDescent="0.55000000000000004">
      <c r="A26" s="16">
        <v>20</v>
      </c>
      <c r="B26" s="14" t="s">
        <v>361</v>
      </c>
      <c r="C26" s="15">
        <v>12420</v>
      </c>
      <c r="D26" s="15">
        <v>12420</v>
      </c>
      <c r="E26" s="13" t="s">
        <v>2</v>
      </c>
      <c r="F26" s="14" t="s">
        <v>51</v>
      </c>
      <c r="G26" s="15">
        <v>12420</v>
      </c>
      <c r="H26" s="14" t="str">
        <f t="shared" si="0"/>
        <v>บริษัท เค.พี.เอส. พรีเมี่ยม โปรดักส์ จำกัด</v>
      </c>
      <c r="I26" s="15">
        <f t="shared" si="1"/>
        <v>12420</v>
      </c>
      <c r="J26" s="29" t="s">
        <v>3</v>
      </c>
      <c r="K26" s="35" t="s">
        <v>336</v>
      </c>
      <c r="L26" s="67">
        <v>1</v>
      </c>
    </row>
    <row r="27" spans="1:12" s="3" customFormat="1" ht="72" x14ac:dyDescent="0.55000000000000004">
      <c r="A27" s="16">
        <v>21</v>
      </c>
      <c r="B27" s="14" t="s">
        <v>362</v>
      </c>
      <c r="C27" s="15">
        <v>8202</v>
      </c>
      <c r="D27" s="15">
        <v>8202</v>
      </c>
      <c r="E27" s="13" t="s">
        <v>2</v>
      </c>
      <c r="F27" s="14" t="s">
        <v>113</v>
      </c>
      <c r="G27" s="15">
        <v>8202</v>
      </c>
      <c r="H27" s="14" t="str">
        <f t="shared" si="0"/>
        <v>บริษัท เอ็มไพร์ สเตชั่นเนอรี่ จำกัด</v>
      </c>
      <c r="I27" s="15">
        <f t="shared" si="1"/>
        <v>8202</v>
      </c>
      <c r="J27" s="29" t="s">
        <v>3</v>
      </c>
      <c r="K27" s="35" t="s">
        <v>337</v>
      </c>
      <c r="L27" s="67">
        <v>1</v>
      </c>
    </row>
    <row r="28" spans="1:12" s="3" customFormat="1" ht="72" customHeight="1" x14ac:dyDescent="0.55000000000000004">
      <c r="A28" s="16">
        <v>22</v>
      </c>
      <c r="B28" s="14" t="s">
        <v>363</v>
      </c>
      <c r="C28" s="15">
        <v>16250</v>
      </c>
      <c r="D28" s="15">
        <v>16250</v>
      </c>
      <c r="E28" s="13" t="s">
        <v>2</v>
      </c>
      <c r="F28" s="14" t="s">
        <v>113</v>
      </c>
      <c r="G28" s="15">
        <v>16250</v>
      </c>
      <c r="H28" s="14" t="str">
        <f t="shared" si="0"/>
        <v>บริษัท เอ็มไพร์ สเตชั่นเนอรี่ จำกัด</v>
      </c>
      <c r="I28" s="15">
        <f t="shared" si="1"/>
        <v>16250</v>
      </c>
      <c r="J28" s="29" t="s">
        <v>3</v>
      </c>
      <c r="K28" s="35" t="s">
        <v>338</v>
      </c>
      <c r="L28" s="67">
        <v>1</v>
      </c>
    </row>
    <row r="29" spans="1:12" s="3" customFormat="1" ht="72" customHeight="1" x14ac:dyDescent="0.55000000000000004">
      <c r="A29" s="16">
        <v>23</v>
      </c>
      <c r="B29" s="14" t="s">
        <v>364</v>
      </c>
      <c r="C29" s="15">
        <v>35973</v>
      </c>
      <c r="D29" s="15">
        <v>35973</v>
      </c>
      <c r="E29" s="13" t="s">
        <v>2</v>
      </c>
      <c r="F29" s="14" t="s">
        <v>180</v>
      </c>
      <c r="G29" s="15">
        <v>35973</v>
      </c>
      <c r="H29" s="14" t="str">
        <f t="shared" si="0"/>
        <v>บริษัท อินเลิฟเฟอร์นิเจอร์ จำกัด</v>
      </c>
      <c r="I29" s="15">
        <f t="shared" si="1"/>
        <v>35973</v>
      </c>
      <c r="J29" s="29" t="s">
        <v>3</v>
      </c>
      <c r="K29" s="35" t="s">
        <v>339</v>
      </c>
      <c r="L29" s="67">
        <v>1</v>
      </c>
    </row>
    <row r="30" spans="1:12" s="3" customFormat="1" ht="72" customHeight="1" x14ac:dyDescent="0.55000000000000004">
      <c r="A30" s="16">
        <v>24</v>
      </c>
      <c r="B30" s="14" t="s">
        <v>365</v>
      </c>
      <c r="C30" s="15">
        <v>16900</v>
      </c>
      <c r="D30" s="15">
        <v>16900</v>
      </c>
      <c r="E30" s="13" t="s">
        <v>2</v>
      </c>
      <c r="F30" s="14" t="s">
        <v>76</v>
      </c>
      <c r="G30" s="15">
        <v>16900</v>
      </c>
      <c r="H30" s="14" t="str">
        <f t="shared" si="0"/>
        <v>บริษัท สิริสินกรุ๊ป จำกัด</v>
      </c>
      <c r="I30" s="15">
        <f t="shared" si="1"/>
        <v>16900</v>
      </c>
      <c r="J30" s="29" t="s">
        <v>3</v>
      </c>
      <c r="K30" s="35" t="s">
        <v>340</v>
      </c>
      <c r="L30" s="67">
        <v>1</v>
      </c>
    </row>
    <row r="31" spans="1:12" s="3" customFormat="1" ht="72" customHeight="1" x14ac:dyDescent="0.55000000000000004">
      <c r="A31" s="16">
        <v>25</v>
      </c>
      <c r="B31" s="14" t="s">
        <v>367</v>
      </c>
      <c r="C31" s="15">
        <v>10000</v>
      </c>
      <c r="D31" s="15">
        <v>10000</v>
      </c>
      <c r="E31" s="13" t="s">
        <v>2</v>
      </c>
      <c r="F31" s="14" t="s">
        <v>74</v>
      </c>
      <c r="G31" s="15">
        <v>10000</v>
      </c>
      <c r="H31" s="14" t="str">
        <f t="shared" si="0"/>
        <v>บริษัท บอส คอมพิวเทค แอนด์ เซอร์วิส จำกัด</v>
      </c>
      <c r="I31" s="15">
        <f t="shared" si="1"/>
        <v>10000</v>
      </c>
      <c r="J31" s="29" t="s">
        <v>3</v>
      </c>
      <c r="K31" s="35" t="s">
        <v>341</v>
      </c>
      <c r="L31" s="67">
        <v>1</v>
      </c>
    </row>
    <row r="32" spans="1:12" s="3" customFormat="1" ht="72" customHeight="1" x14ac:dyDescent="0.55000000000000004">
      <c r="A32" s="16">
        <v>26</v>
      </c>
      <c r="B32" s="14" t="s">
        <v>366</v>
      </c>
      <c r="C32" s="15">
        <v>32129</v>
      </c>
      <c r="D32" s="15">
        <v>32129</v>
      </c>
      <c r="E32" s="13" t="s">
        <v>2</v>
      </c>
      <c r="F32" s="14" t="s">
        <v>113</v>
      </c>
      <c r="G32" s="15">
        <v>32129</v>
      </c>
      <c r="H32" s="14" t="str">
        <f t="shared" si="0"/>
        <v>บริษัท เอ็มไพร์ สเตชั่นเนอรี่ จำกัด</v>
      </c>
      <c r="I32" s="15">
        <f t="shared" si="1"/>
        <v>32129</v>
      </c>
      <c r="J32" s="29" t="s">
        <v>3</v>
      </c>
      <c r="K32" s="35" t="s">
        <v>342</v>
      </c>
      <c r="L32" s="67">
        <v>1</v>
      </c>
    </row>
    <row r="33" spans="1:12" s="3" customFormat="1" ht="72" x14ac:dyDescent="0.55000000000000004">
      <c r="A33" s="16">
        <v>27</v>
      </c>
      <c r="B33" s="14" t="s">
        <v>368</v>
      </c>
      <c r="C33" s="15">
        <v>32000</v>
      </c>
      <c r="D33" s="15">
        <v>32000</v>
      </c>
      <c r="E33" s="13" t="s">
        <v>2</v>
      </c>
      <c r="F33" s="14" t="s">
        <v>74</v>
      </c>
      <c r="G33" s="15">
        <v>32000</v>
      </c>
      <c r="H33" s="14" t="str">
        <f t="shared" si="0"/>
        <v>บริษัท บอส คอมพิวเทค แอนด์ เซอร์วิส จำกัด</v>
      </c>
      <c r="I33" s="15">
        <f t="shared" si="1"/>
        <v>32000</v>
      </c>
      <c r="J33" s="29" t="s">
        <v>3</v>
      </c>
      <c r="K33" s="35" t="s">
        <v>343</v>
      </c>
      <c r="L33" s="67">
        <v>1</v>
      </c>
    </row>
    <row r="34" spans="1:12" ht="24" x14ac:dyDescent="0.4">
      <c r="A34" s="25"/>
      <c r="B34" s="11" t="s">
        <v>5</v>
      </c>
      <c r="C34" s="21">
        <f>SUM(C6:C33)</f>
        <v>979377</v>
      </c>
      <c r="D34" s="21">
        <f>SUM(D6:D33)</f>
        <v>979377</v>
      </c>
      <c r="E34" s="22"/>
      <c r="F34" s="22"/>
      <c r="G34" s="33">
        <f>SUM(G6:G33)</f>
        <v>964878.8</v>
      </c>
      <c r="H34" s="22"/>
      <c r="I34" s="23">
        <f>SUM(I6:I33)</f>
        <v>964878.8</v>
      </c>
      <c r="J34" s="24"/>
      <c r="K34" s="31"/>
      <c r="L34" s="70">
        <f>SUM(L7:L33)</f>
        <v>27</v>
      </c>
    </row>
    <row r="35" spans="1:12" x14ac:dyDescent="0.4">
      <c r="D35" s="6"/>
    </row>
    <row r="36" spans="1:12" ht="24" x14ac:dyDescent="0.4">
      <c r="A36" s="60"/>
      <c r="B36" s="51"/>
      <c r="C36" s="55"/>
      <c r="D36" s="55"/>
      <c r="E36" s="56"/>
      <c r="F36" s="56"/>
      <c r="G36" s="61"/>
      <c r="H36" s="56"/>
      <c r="I36" s="57"/>
      <c r="J36" s="58"/>
      <c r="K36" s="54"/>
    </row>
    <row r="37" spans="1:12" ht="24" x14ac:dyDescent="0.4">
      <c r="A37" s="60"/>
      <c r="B37" s="51"/>
      <c r="C37" s="55"/>
      <c r="D37" s="55"/>
      <c r="E37" s="56"/>
      <c r="F37" s="56"/>
      <c r="G37" s="61"/>
      <c r="H37" s="56"/>
      <c r="I37" s="57"/>
      <c r="J37" s="58"/>
      <c r="K37" s="54"/>
    </row>
    <row r="38" spans="1:12" x14ac:dyDescent="0.4">
      <c r="D38" s="6"/>
    </row>
    <row r="39" spans="1:12" x14ac:dyDescent="0.4">
      <c r="D39" s="6"/>
      <c r="G39" s="8"/>
    </row>
    <row r="40" spans="1:12" ht="24" x14ac:dyDescent="0.55000000000000004">
      <c r="B40" s="40" t="s">
        <v>508</v>
      </c>
      <c r="C40" s="49" t="s">
        <v>506</v>
      </c>
      <c r="D40" s="40"/>
      <c r="E40" s="41"/>
      <c r="F40" s="42"/>
      <c r="G40" s="43"/>
      <c r="H40" s="44"/>
      <c r="I40" s="39"/>
      <c r="J40" s="40" t="s">
        <v>508</v>
      </c>
      <c r="K40" s="48" t="s">
        <v>511</v>
      </c>
    </row>
    <row r="41" spans="1:12" ht="24" x14ac:dyDescent="0.55000000000000004">
      <c r="B41" s="47" t="s">
        <v>507</v>
      </c>
      <c r="C41" s="45"/>
      <c r="D41" s="40"/>
      <c r="E41" s="41"/>
      <c r="F41" s="42"/>
      <c r="G41" s="46"/>
      <c r="H41" s="44"/>
      <c r="I41" s="112" t="s">
        <v>510</v>
      </c>
      <c r="J41" s="112"/>
      <c r="K41" s="39"/>
    </row>
    <row r="42" spans="1:12" s="3" customFormat="1" ht="24" x14ac:dyDescent="0.55000000000000004">
      <c r="A42" s="4"/>
      <c r="B42" s="48" t="s">
        <v>516</v>
      </c>
      <c r="C42" s="45"/>
      <c r="D42" s="40"/>
      <c r="E42" s="41"/>
      <c r="F42" s="42"/>
      <c r="G42" s="46"/>
      <c r="H42" s="112" t="s">
        <v>514</v>
      </c>
      <c r="I42" s="112"/>
      <c r="J42" s="112"/>
      <c r="K42" s="112"/>
    </row>
  </sheetData>
  <mergeCells count="14">
    <mergeCell ref="I41:J41"/>
    <mergeCell ref="H42:K42"/>
    <mergeCell ref="J4:J5"/>
    <mergeCell ref="K4:K5"/>
    <mergeCell ref="A1:K1"/>
    <mergeCell ref="A2:K2"/>
    <mergeCell ref="A3:K3"/>
    <mergeCell ref="A4:A5"/>
    <mergeCell ref="B4:B5"/>
    <mergeCell ref="C4:C5"/>
    <mergeCell ref="D4:D5"/>
    <mergeCell ref="E4:E5"/>
    <mergeCell ref="F4:G5"/>
    <mergeCell ref="H4:I5"/>
  </mergeCells>
  <pageMargins left="0.39370078740157483" right="0.19685039370078741" top="0.74803149606299213" bottom="0.74803149606299213" header="0.31496062992125984" footer="0.31496062992125984"/>
  <pageSetup paperSize="9" scale="7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24</vt:i4>
      </vt:variant>
    </vt:vector>
  </HeadingPairs>
  <TitlesOfParts>
    <vt:vector size="38" baseType="lpstr">
      <vt:lpstr>สรุปผลการจัดซื้อจัดจ้าง 68</vt:lpstr>
      <vt:lpstr>ตต 67</vt:lpstr>
      <vt:lpstr>พย 67</vt:lpstr>
      <vt:lpstr>ธค 67 </vt:lpstr>
      <vt:lpstr>มค 68</vt:lpstr>
      <vt:lpstr>กพ 68 </vt:lpstr>
      <vt:lpstr>มีค 68</vt:lpstr>
      <vt:lpstr>เม.ย. 68</vt:lpstr>
      <vt:lpstr>พ.ค. 68 </vt:lpstr>
      <vt:lpstr>มิ.ย. 68 </vt:lpstr>
      <vt:lpstr>ก ค. 68</vt:lpstr>
      <vt:lpstr>ส ค. 68</vt:lpstr>
      <vt:lpstr>ก.ย. 68 </vt:lpstr>
      <vt:lpstr>Sheet1</vt:lpstr>
      <vt:lpstr>'ก ค. 68'!Print_Area</vt:lpstr>
      <vt:lpstr>'ก.ย. 68 '!Print_Area</vt:lpstr>
      <vt:lpstr>'กพ 68 '!Print_Area</vt:lpstr>
      <vt:lpstr>'ตต 67'!Print_Area</vt:lpstr>
      <vt:lpstr>'ธค 67 '!Print_Area</vt:lpstr>
      <vt:lpstr>'พ.ค. 68 '!Print_Area</vt:lpstr>
      <vt:lpstr>'พย 67'!Print_Area</vt:lpstr>
      <vt:lpstr>'มค 68'!Print_Area</vt:lpstr>
      <vt:lpstr>'มิ.ย. 68 '!Print_Area</vt:lpstr>
      <vt:lpstr>'มีค 68'!Print_Area</vt:lpstr>
      <vt:lpstr>'เม.ย. 68'!Print_Area</vt:lpstr>
      <vt:lpstr>'ส ค. 68'!Print_Area</vt:lpstr>
      <vt:lpstr>'ก ค. 68'!Print_Titles</vt:lpstr>
      <vt:lpstr>'ก.ย. 68 '!Print_Titles</vt:lpstr>
      <vt:lpstr>'กพ 68 '!Print_Titles</vt:lpstr>
      <vt:lpstr>'ธค 67 '!Print_Titles</vt:lpstr>
      <vt:lpstr>'พ.ค. 68 '!Print_Titles</vt:lpstr>
      <vt:lpstr>'พย 67'!Print_Titles</vt:lpstr>
      <vt:lpstr>'มค 68'!Print_Titles</vt:lpstr>
      <vt:lpstr>'มิ.ย. 68 '!Print_Titles</vt:lpstr>
      <vt:lpstr>'มีค 68'!Print_Titles</vt:lpstr>
      <vt:lpstr>'เม.ย. 68'!Print_Titles</vt:lpstr>
      <vt:lpstr>'ส ค. 68'!Print_Titles</vt:lpstr>
      <vt:lpstr>'สรุปผลการจัดซื้อจัดจ้าง 68'!Print_Titles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วรณี นาคชู</cp:lastModifiedBy>
  <cp:lastPrinted>2026-04-28T06:27:27Z</cp:lastPrinted>
  <dcterms:created xsi:type="dcterms:W3CDTF">2017-12-27T19:20:57Z</dcterms:created>
  <dcterms:modified xsi:type="dcterms:W3CDTF">2026-04-28T06:55:18Z</dcterms:modified>
</cp:coreProperties>
</file>